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\TLS Ltd Dropbox\TLS Ltd Team Folder\Active Matters\Litigation\Local Authority Litigation\B &amp; N Lowe v KDC, PPC 82\Hearing\Statement of Brain James Lowe, 1 August 2023\"/>
    </mc:Choice>
  </mc:AlternateContent>
  <xr:revisionPtr revIDLastSave="0" documentId="8_{9AE169CC-8818-4F05-8642-C8FC4B4C49CC}" xr6:coauthVersionLast="47" xr6:coauthVersionMax="47" xr10:uidLastSave="{00000000-0000-0000-0000-000000000000}"/>
  <bookViews>
    <workbookView xWindow="-110" yWindow="-110" windowWidth="19420" windowHeight="10300" xr2:uid="{6D8B6633-4396-4145-BB64-10DE01CA66E9}"/>
  </bookViews>
  <sheets>
    <sheet name="Infometrics inputs" sheetId="1" r:id="rId1"/>
    <sheet name="Rating units" sheetId="3" r:id="rId2"/>
    <sheet name="Table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F31" i="3" l="1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8" i="3" l="1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57" i="3"/>
  <c r="H5" i="3"/>
  <c r="AP21" i="1"/>
  <c r="AQ21" i="1"/>
  <c r="AR21" i="1"/>
  <c r="AP22" i="1"/>
  <c r="AQ22" i="1"/>
  <c r="AR22" i="1"/>
  <c r="AP23" i="1"/>
  <c r="AQ23" i="1"/>
  <c r="AR23" i="1"/>
  <c r="AP24" i="1"/>
  <c r="AQ24" i="1"/>
  <c r="AR24" i="1"/>
  <c r="AP25" i="1"/>
  <c r="AQ25" i="1"/>
  <c r="AR25" i="1"/>
  <c r="AP26" i="1"/>
  <c r="AQ26" i="1"/>
  <c r="AR26" i="1"/>
  <c r="AP27" i="1"/>
  <c r="AQ27" i="1"/>
  <c r="AR27" i="1"/>
  <c r="AP28" i="1"/>
  <c r="AQ28" i="1"/>
  <c r="AR28" i="1"/>
  <c r="AP29" i="1"/>
  <c r="AQ29" i="1"/>
  <c r="AR29" i="1"/>
  <c r="AP30" i="1"/>
  <c r="AQ30" i="1"/>
  <c r="AR30" i="1"/>
  <c r="AP39" i="1"/>
  <c r="AQ39" i="1"/>
  <c r="AR39" i="1"/>
  <c r="AP40" i="1"/>
  <c r="AP56" i="1" s="1"/>
  <c r="AQ40" i="1"/>
  <c r="AQ56" i="1" s="1"/>
  <c r="AR40" i="1"/>
  <c r="AR56" i="1" s="1"/>
  <c r="AP41" i="1"/>
  <c r="AQ41" i="1"/>
  <c r="AR41" i="1"/>
  <c r="AP42" i="1"/>
  <c r="AQ42" i="1"/>
  <c r="AR42" i="1"/>
  <c r="AP43" i="1"/>
  <c r="AQ43" i="1"/>
  <c r="AR43" i="1"/>
  <c r="AP44" i="1"/>
  <c r="AQ44" i="1"/>
  <c r="AR44" i="1"/>
  <c r="AP45" i="1"/>
  <c r="AQ45" i="1"/>
  <c r="AQ61" i="1" s="1"/>
  <c r="AR45" i="1"/>
  <c r="AP46" i="1"/>
  <c r="AQ46" i="1"/>
  <c r="AR46" i="1"/>
  <c r="AP47" i="1"/>
  <c r="AP63" i="1" s="1"/>
  <c r="AQ47" i="1"/>
  <c r="AQ63" i="1" s="1"/>
  <c r="AR47" i="1"/>
  <c r="AR63" i="1" s="1"/>
  <c r="AP48" i="1"/>
  <c r="AP64" i="1" s="1"/>
  <c r="AQ48" i="1"/>
  <c r="AR48" i="1"/>
  <c r="AP51" i="1"/>
  <c r="AP58" i="1" s="1"/>
  <c r="AQ51" i="1"/>
  <c r="AQ58" i="1" s="1"/>
  <c r="AR51" i="1"/>
  <c r="AR60" i="1" s="1"/>
  <c r="AP61" i="1"/>
  <c r="AQ64" i="1"/>
  <c r="AR64" i="1"/>
  <c r="AP72" i="1"/>
  <c r="AQ72" i="1"/>
  <c r="AR72" i="1"/>
  <c r="AR61" i="1" l="1"/>
  <c r="AR57" i="1"/>
  <c r="AQ60" i="1"/>
  <c r="AR58" i="1"/>
  <c r="AP55" i="1"/>
  <c r="AR62" i="1"/>
  <c r="AP60" i="1"/>
  <c r="AQ57" i="1"/>
  <c r="AQ62" i="1"/>
  <c r="AP57" i="1"/>
  <c r="AP62" i="1"/>
  <c r="AQ59" i="1"/>
  <c r="AP59" i="1"/>
  <c r="AR59" i="1"/>
  <c r="AR67" i="1" s="1"/>
  <c r="AR55" i="1"/>
  <c r="AQ55" i="1"/>
  <c r="AP67" i="1" l="1"/>
  <c r="AQ67" i="1"/>
  <c r="AR66" i="1"/>
  <c r="AR68" i="1"/>
  <c r="AP68" i="1"/>
  <c r="AR65" i="1"/>
  <c r="AP66" i="1"/>
  <c r="AQ66" i="1"/>
  <c r="AQ68" i="1"/>
  <c r="AP65" i="1"/>
  <c r="AQ65" i="1"/>
  <c r="I14" i="1" l="1"/>
  <c r="J14" i="1"/>
  <c r="K14" i="1"/>
  <c r="L14" i="1"/>
  <c r="I15" i="1"/>
  <c r="J15" i="1"/>
  <c r="K15" i="1"/>
  <c r="L15" i="1"/>
  <c r="I16" i="1"/>
  <c r="J16" i="1"/>
  <c r="K16" i="1"/>
  <c r="L16" i="1"/>
  <c r="I17" i="1"/>
  <c r="J17" i="1"/>
  <c r="K17" i="1"/>
  <c r="L17" i="1"/>
  <c r="H17" i="1"/>
  <c r="H16" i="1"/>
  <c r="H15" i="1"/>
  <c r="H14" i="1"/>
  <c r="AP14" i="1"/>
  <c r="AQ14" i="1"/>
  <c r="AQ31" i="1" s="1"/>
  <c r="AR14" i="1"/>
  <c r="AR31" i="1" s="1"/>
  <c r="AP15" i="1"/>
  <c r="AQ15" i="1"/>
  <c r="AR15" i="1"/>
  <c r="AR32" i="1" s="1"/>
  <c r="AP16" i="1"/>
  <c r="AQ16" i="1"/>
  <c r="AQ33" i="1" s="1"/>
  <c r="AR16" i="1"/>
  <c r="AR33" i="1" s="1"/>
  <c r="AP17" i="1"/>
  <c r="AQ17" i="1"/>
  <c r="AQ34" i="1" s="1"/>
  <c r="AR17" i="1"/>
  <c r="AR34" i="1" s="1"/>
  <c r="AQ32" i="1" l="1"/>
  <c r="G5" i="3"/>
  <c r="C17" i="1" l="1"/>
  <c r="C16" i="1"/>
  <c r="D17" i="1"/>
  <c r="E17" i="1"/>
  <c r="F17" i="1"/>
  <c r="G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34" i="1" s="1"/>
  <c r="I39" i="1" l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B63" i="1" s="1"/>
  <c r="AC47" i="1"/>
  <c r="AD47" i="1"/>
  <c r="AE47" i="1"/>
  <c r="AF47" i="1"/>
  <c r="AF63" i="1" s="1"/>
  <c r="AG47" i="1"/>
  <c r="AG63" i="1" s="1"/>
  <c r="AH47" i="1"/>
  <c r="AI47" i="1"/>
  <c r="AI63" i="1" s="1"/>
  <c r="AJ47" i="1"/>
  <c r="AK47" i="1"/>
  <c r="AL47" i="1"/>
  <c r="AM47" i="1"/>
  <c r="AM63" i="1" s="1"/>
  <c r="AN47" i="1"/>
  <c r="AN63" i="1" s="1"/>
  <c r="AO47" i="1"/>
  <c r="AO63" i="1" s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E64" i="1" s="1"/>
  <c r="AF48" i="1"/>
  <c r="AF64" i="1" s="1"/>
  <c r="AG48" i="1"/>
  <c r="AG64" i="1" s="1"/>
  <c r="AH48" i="1"/>
  <c r="AH64" i="1" s="1"/>
  <c r="AI48" i="1"/>
  <c r="AI64" i="1" s="1"/>
  <c r="AJ48" i="1"/>
  <c r="AJ64" i="1" s="1"/>
  <c r="AK48" i="1"/>
  <c r="AK64" i="1" s="1"/>
  <c r="AL48" i="1"/>
  <c r="AL64" i="1" s="1"/>
  <c r="AM48" i="1"/>
  <c r="AN48" i="1"/>
  <c r="AO48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I30" i="1"/>
  <c r="J30" i="1"/>
  <c r="K30" i="1"/>
  <c r="L30" i="1"/>
  <c r="M30" i="1"/>
  <c r="G40" i="3" s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J34" i="1"/>
  <c r="N34" i="1"/>
  <c r="R34" i="1"/>
  <c r="V34" i="1"/>
  <c r="Z34" i="1"/>
  <c r="AD34" i="1"/>
  <c r="AH34" i="1"/>
  <c r="AL34" i="1"/>
  <c r="E14" i="1"/>
  <c r="F14" i="1"/>
  <c r="G14" i="1"/>
  <c r="M14" i="1"/>
  <c r="N14" i="1"/>
  <c r="O14" i="1"/>
  <c r="P14" i="1"/>
  <c r="Q14" i="1"/>
  <c r="Q31" i="1" s="1"/>
  <c r="R14" i="1"/>
  <c r="S14" i="1"/>
  <c r="T14" i="1"/>
  <c r="U31" i="1" s="1"/>
  <c r="U14" i="1"/>
  <c r="V14" i="1"/>
  <c r="W14" i="1"/>
  <c r="X14" i="1"/>
  <c r="Y14" i="1"/>
  <c r="Y31" i="1" s="1"/>
  <c r="Z14" i="1"/>
  <c r="AA14" i="1"/>
  <c r="AB14" i="1"/>
  <c r="AC31" i="1" s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31" i="1" s="1"/>
  <c r="E15" i="1"/>
  <c r="F15" i="1"/>
  <c r="G15" i="1"/>
  <c r="L32" i="1"/>
  <c r="M15" i="1"/>
  <c r="M32" i="1" s="1"/>
  <c r="G31" i="3" s="1"/>
  <c r="N15" i="1"/>
  <c r="O15" i="1"/>
  <c r="P15" i="1"/>
  <c r="P32" i="1" s="1"/>
  <c r="Q15" i="1"/>
  <c r="R15" i="1"/>
  <c r="S15" i="1"/>
  <c r="T15" i="1"/>
  <c r="U15" i="1"/>
  <c r="U32" i="1" s="1"/>
  <c r="V15" i="1"/>
  <c r="W15" i="1"/>
  <c r="X15" i="1"/>
  <c r="X32" i="1" s="1"/>
  <c r="Y15" i="1"/>
  <c r="Z15" i="1"/>
  <c r="AA15" i="1"/>
  <c r="AB15" i="1"/>
  <c r="AC15" i="1"/>
  <c r="AC32" i="1" s="1"/>
  <c r="AD15" i="1"/>
  <c r="AE15" i="1"/>
  <c r="AF15" i="1"/>
  <c r="AF32" i="1" s="1"/>
  <c r="AG15" i="1"/>
  <c r="AH15" i="1"/>
  <c r="AI15" i="1"/>
  <c r="AJ15" i="1"/>
  <c r="AK15" i="1"/>
  <c r="AK32" i="1" s="1"/>
  <c r="AL15" i="1"/>
  <c r="AM15" i="1"/>
  <c r="AN15" i="1"/>
  <c r="AN32" i="1" s="1"/>
  <c r="AO15" i="1"/>
  <c r="E16" i="1"/>
  <c r="F16" i="1"/>
  <c r="G16" i="1"/>
  <c r="I33" i="1"/>
  <c r="K33" i="1"/>
  <c r="L33" i="1"/>
  <c r="M16" i="1"/>
  <c r="N16" i="1"/>
  <c r="O16" i="1"/>
  <c r="O33" i="1" s="1"/>
  <c r="P16" i="1"/>
  <c r="Q16" i="1"/>
  <c r="R16" i="1"/>
  <c r="S16" i="1"/>
  <c r="T16" i="1"/>
  <c r="T33" i="1" s="1"/>
  <c r="U16" i="1"/>
  <c r="V16" i="1"/>
  <c r="W16" i="1"/>
  <c r="W33" i="1" s="1"/>
  <c r="X16" i="1"/>
  <c r="Y16" i="1"/>
  <c r="Z16" i="1"/>
  <c r="AA16" i="1"/>
  <c r="AB16" i="1"/>
  <c r="AB33" i="1" s="1"/>
  <c r="AC16" i="1"/>
  <c r="AD16" i="1"/>
  <c r="AE16" i="1"/>
  <c r="AE33" i="1" s="1"/>
  <c r="AF16" i="1"/>
  <c r="AG16" i="1"/>
  <c r="AH16" i="1"/>
  <c r="AI16" i="1"/>
  <c r="AJ16" i="1"/>
  <c r="AJ33" i="1" s="1"/>
  <c r="AK16" i="1"/>
  <c r="AL16" i="1"/>
  <c r="AM16" i="1"/>
  <c r="AM33" i="1" s="1"/>
  <c r="AN16" i="1"/>
  <c r="AO16" i="1"/>
  <c r="K34" i="1"/>
  <c r="M34" i="1"/>
  <c r="O34" i="1"/>
  <c r="Q34" i="1"/>
  <c r="S34" i="1"/>
  <c r="T34" i="1"/>
  <c r="W34" i="1"/>
  <c r="Y34" i="1"/>
  <c r="AA34" i="1"/>
  <c r="AC34" i="1"/>
  <c r="AE34" i="1"/>
  <c r="AG34" i="1"/>
  <c r="AI34" i="1"/>
  <c r="AJ34" i="1"/>
  <c r="AM34" i="1"/>
  <c r="AN34" i="1"/>
  <c r="D14" i="1"/>
  <c r="D15" i="1"/>
  <c r="D16" i="1"/>
  <c r="C15" i="1"/>
  <c r="C14" i="1"/>
  <c r="AO72" i="1"/>
  <c r="G44" i="3" l="1"/>
  <c r="H44" i="3" s="1"/>
  <c r="I44" i="3" s="1"/>
  <c r="J44" i="3" s="1"/>
  <c r="K44" i="3" s="1"/>
  <c r="L44" i="3" s="1"/>
  <c r="M44" i="3" s="1"/>
  <c r="N44" i="3" s="1"/>
  <c r="O44" i="3" s="1"/>
  <c r="P44" i="3" s="1"/>
  <c r="Q44" i="3" s="1"/>
  <c r="R44" i="3" s="1"/>
  <c r="S44" i="3" s="1"/>
  <c r="T44" i="3" s="1"/>
  <c r="U44" i="3" s="1"/>
  <c r="V44" i="3" s="1"/>
  <c r="W44" i="3" s="1"/>
  <c r="X44" i="3" s="1"/>
  <c r="Y44" i="3" s="1"/>
  <c r="Z44" i="3" s="1"/>
  <c r="AA44" i="3" s="1"/>
  <c r="AB44" i="3" s="1"/>
  <c r="AC44" i="3" s="1"/>
  <c r="AD44" i="3" s="1"/>
  <c r="AE44" i="3" s="1"/>
  <c r="AF44" i="3" s="1"/>
  <c r="AG44" i="3" s="1"/>
  <c r="AH44" i="3" s="1"/>
  <c r="AI44" i="3" s="1"/>
  <c r="AJ44" i="3" s="1"/>
  <c r="G36" i="3"/>
  <c r="H36" i="3" s="1"/>
  <c r="I36" i="3" s="1"/>
  <c r="J36" i="3" s="1"/>
  <c r="K36" i="3" s="1"/>
  <c r="L36" i="3" s="1"/>
  <c r="M36" i="3" s="1"/>
  <c r="N36" i="3" s="1"/>
  <c r="O36" i="3" s="1"/>
  <c r="P36" i="3" s="1"/>
  <c r="Q36" i="3" s="1"/>
  <c r="R36" i="3" s="1"/>
  <c r="S36" i="3" s="1"/>
  <c r="T36" i="3" s="1"/>
  <c r="U36" i="3" s="1"/>
  <c r="V36" i="3" s="1"/>
  <c r="W36" i="3" s="1"/>
  <c r="X36" i="3" s="1"/>
  <c r="Y36" i="3" s="1"/>
  <c r="Z36" i="3" s="1"/>
  <c r="AA36" i="3" s="1"/>
  <c r="AB36" i="3" s="1"/>
  <c r="AC36" i="3" s="1"/>
  <c r="AD36" i="3" s="1"/>
  <c r="AE36" i="3" s="1"/>
  <c r="AF36" i="3" s="1"/>
  <c r="AG36" i="3" s="1"/>
  <c r="AH36" i="3" s="1"/>
  <c r="AI36" i="3" s="1"/>
  <c r="AJ36" i="3" s="1"/>
  <c r="H40" i="3"/>
  <c r="I40" i="3" s="1"/>
  <c r="J40" i="3" s="1"/>
  <c r="K40" i="3" s="1"/>
  <c r="L40" i="3" s="1"/>
  <c r="M40" i="3" s="1"/>
  <c r="N40" i="3" s="1"/>
  <c r="O40" i="3" s="1"/>
  <c r="P40" i="3" s="1"/>
  <c r="Q40" i="3" s="1"/>
  <c r="R40" i="3" s="1"/>
  <c r="S40" i="3" s="1"/>
  <c r="T40" i="3" s="1"/>
  <c r="U40" i="3" s="1"/>
  <c r="V40" i="3" s="1"/>
  <c r="W40" i="3" s="1"/>
  <c r="X40" i="3" s="1"/>
  <c r="Y40" i="3" s="1"/>
  <c r="Z40" i="3" s="1"/>
  <c r="AA40" i="3" s="1"/>
  <c r="AB40" i="3" s="1"/>
  <c r="AC40" i="3" s="1"/>
  <c r="AD40" i="3" s="1"/>
  <c r="AE40" i="3" s="1"/>
  <c r="AF40" i="3" s="1"/>
  <c r="AG40" i="3" s="1"/>
  <c r="AH40" i="3" s="1"/>
  <c r="AI40" i="3" s="1"/>
  <c r="AJ40" i="3" s="1"/>
  <c r="AK40" i="3" s="1"/>
  <c r="AL40" i="3" s="1"/>
  <c r="G39" i="3"/>
  <c r="H39" i="3" s="1"/>
  <c r="I39" i="3" s="1"/>
  <c r="J39" i="3" s="1"/>
  <c r="K39" i="3" s="1"/>
  <c r="L39" i="3" s="1"/>
  <c r="M39" i="3" s="1"/>
  <c r="N39" i="3" s="1"/>
  <c r="O39" i="3" s="1"/>
  <c r="P39" i="3" s="1"/>
  <c r="Q39" i="3" s="1"/>
  <c r="R39" i="3" s="1"/>
  <c r="S39" i="3" s="1"/>
  <c r="T39" i="3" s="1"/>
  <c r="U39" i="3" s="1"/>
  <c r="V39" i="3" s="1"/>
  <c r="W39" i="3" s="1"/>
  <c r="X39" i="3" s="1"/>
  <c r="Y39" i="3" s="1"/>
  <c r="Z39" i="3" s="1"/>
  <c r="AA39" i="3" s="1"/>
  <c r="AB39" i="3" s="1"/>
  <c r="AC39" i="3" s="1"/>
  <c r="AD39" i="3" s="1"/>
  <c r="AE39" i="3" s="1"/>
  <c r="AF39" i="3" s="1"/>
  <c r="AG39" i="3" s="1"/>
  <c r="AH39" i="3" s="1"/>
  <c r="AI39" i="3" s="1"/>
  <c r="AJ39" i="3" s="1"/>
  <c r="AK39" i="3" s="1"/>
  <c r="AL39" i="3" s="1"/>
  <c r="G37" i="3"/>
  <c r="H37" i="3" s="1"/>
  <c r="I37" i="3" s="1"/>
  <c r="J37" i="3" s="1"/>
  <c r="K37" i="3" s="1"/>
  <c r="L37" i="3" s="1"/>
  <c r="M37" i="3" s="1"/>
  <c r="N37" i="3" s="1"/>
  <c r="O37" i="3" s="1"/>
  <c r="P37" i="3" s="1"/>
  <c r="Q37" i="3" s="1"/>
  <c r="R37" i="3" s="1"/>
  <c r="S37" i="3" s="1"/>
  <c r="T37" i="3" s="1"/>
  <c r="U37" i="3" s="1"/>
  <c r="V37" i="3" s="1"/>
  <c r="W37" i="3" s="1"/>
  <c r="X37" i="3" s="1"/>
  <c r="Y37" i="3" s="1"/>
  <c r="Z37" i="3" s="1"/>
  <c r="AA37" i="3" s="1"/>
  <c r="AB37" i="3" s="1"/>
  <c r="AC37" i="3" s="1"/>
  <c r="AD37" i="3" s="1"/>
  <c r="AE37" i="3" s="1"/>
  <c r="AF37" i="3" s="1"/>
  <c r="AG37" i="3" s="1"/>
  <c r="AH37" i="3" s="1"/>
  <c r="AI37" i="3" s="1"/>
  <c r="AJ37" i="3" s="1"/>
  <c r="AK37" i="3" s="1"/>
  <c r="AL37" i="3" s="1"/>
  <c r="G47" i="3"/>
  <c r="H47" i="3" s="1"/>
  <c r="I47" i="3" s="1"/>
  <c r="J47" i="3" s="1"/>
  <c r="K47" i="3" s="1"/>
  <c r="L47" i="3" s="1"/>
  <c r="M47" i="3" s="1"/>
  <c r="N47" i="3" s="1"/>
  <c r="O47" i="3" s="1"/>
  <c r="P47" i="3" s="1"/>
  <c r="Q47" i="3" s="1"/>
  <c r="R47" i="3" s="1"/>
  <c r="S47" i="3" s="1"/>
  <c r="T47" i="3" s="1"/>
  <c r="U47" i="3" s="1"/>
  <c r="V47" i="3" s="1"/>
  <c r="W47" i="3" s="1"/>
  <c r="X47" i="3" s="1"/>
  <c r="Y47" i="3" s="1"/>
  <c r="Z47" i="3" s="1"/>
  <c r="AA47" i="3" s="1"/>
  <c r="AB47" i="3" s="1"/>
  <c r="AC47" i="3" s="1"/>
  <c r="AD47" i="3" s="1"/>
  <c r="AE47" i="3" s="1"/>
  <c r="AF47" i="3" s="1"/>
  <c r="AG47" i="3" s="1"/>
  <c r="AH47" i="3" s="1"/>
  <c r="AI47" i="3" s="1"/>
  <c r="AJ47" i="3" s="1"/>
  <c r="AK47" i="3" s="1"/>
  <c r="AL47" i="3" s="1"/>
  <c r="G34" i="3"/>
  <c r="H34" i="3" s="1"/>
  <c r="I34" i="3" s="1"/>
  <c r="J34" i="3" s="1"/>
  <c r="K34" i="3" s="1"/>
  <c r="L34" i="3" s="1"/>
  <c r="M34" i="3" s="1"/>
  <c r="N34" i="3" s="1"/>
  <c r="O34" i="3" s="1"/>
  <c r="P34" i="3" s="1"/>
  <c r="Q34" i="3" s="1"/>
  <c r="R34" i="3" s="1"/>
  <c r="S34" i="3" s="1"/>
  <c r="T34" i="3" s="1"/>
  <c r="U34" i="3" s="1"/>
  <c r="V34" i="3" s="1"/>
  <c r="W34" i="3" s="1"/>
  <c r="X34" i="3" s="1"/>
  <c r="Y34" i="3" s="1"/>
  <c r="Z34" i="3" s="1"/>
  <c r="AA34" i="3" s="1"/>
  <c r="AB34" i="3" s="1"/>
  <c r="AC34" i="3" s="1"/>
  <c r="AD34" i="3" s="1"/>
  <c r="AE34" i="3" s="1"/>
  <c r="AF34" i="3" s="1"/>
  <c r="AG34" i="3" s="1"/>
  <c r="AH34" i="3" s="1"/>
  <c r="AI34" i="3" s="1"/>
  <c r="AJ34" i="3" s="1"/>
  <c r="AK34" i="3" s="1"/>
  <c r="AL34" i="3" s="1"/>
  <c r="G46" i="3"/>
  <c r="H46" i="3" s="1"/>
  <c r="I46" i="3" s="1"/>
  <c r="J46" i="3" s="1"/>
  <c r="K46" i="3" s="1"/>
  <c r="L46" i="3" s="1"/>
  <c r="M46" i="3" s="1"/>
  <c r="N46" i="3" s="1"/>
  <c r="O46" i="3" s="1"/>
  <c r="P46" i="3" s="1"/>
  <c r="Q46" i="3" s="1"/>
  <c r="R46" i="3" s="1"/>
  <c r="S46" i="3" s="1"/>
  <c r="T46" i="3" s="1"/>
  <c r="U46" i="3" s="1"/>
  <c r="V46" i="3" s="1"/>
  <c r="W46" i="3" s="1"/>
  <c r="X46" i="3" s="1"/>
  <c r="Y46" i="3" s="1"/>
  <c r="Z46" i="3" s="1"/>
  <c r="AA46" i="3" s="1"/>
  <c r="AB46" i="3" s="1"/>
  <c r="AC46" i="3" s="1"/>
  <c r="AD46" i="3" s="1"/>
  <c r="AE46" i="3" s="1"/>
  <c r="AF46" i="3" s="1"/>
  <c r="AG46" i="3" s="1"/>
  <c r="AH46" i="3" s="1"/>
  <c r="AI46" i="3" s="1"/>
  <c r="AJ46" i="3" s="1"/>
  <c r="AK46" i="3" s="1"/>
  <c r="AL46" i="3" s="1"/>
  <c r="V33" i="1"/>
  <c r="G33" i="3"/>
  <c r="H33" i="3" s="1"/>
  <c r="I33" i="3" s="1"/>
  <c r="J33" i="3" s="1"/>
  <c r="K33" i="3" s="1"/>
  <c r="L33" i="3" s="1"/>
  <c r="M33" i="3" s="1"/>
  <c r="N33" i="3" s="1"/>
  <c r="O33" i="3" s="1"/>
  <c r="P33" i="3" s="1"/>
  <c r="Q33" i="3" s="1"/>
  <c r="R33" i="3" s="1"/>
  <c r="S33" i="3" s="1"/>
  <c r="T33" i="3" s="1"/>
  <c r="U33" i="3" s="1"/>
  <c r="V33" i="3" s="1"/>
  <c r="W33" i="3" s="1"/>
  <c r="X33" i="3" s="1"/>
  <c r="Y33" i="3" s="1"/>
  <c r="Z33" i="3" s="1"/>
  <c r="AA33" i="3" s="1"/>
  <c r="AB33" i="3" s="1"/>
  <c r="AC33" i="3" s="1"/>
  <c r="AD33" i="3" s="1"/>
  <c r="AE33" i="3" s="1"/>
  <c r="AF33" i="3" s="1"/>
  <c r="AG33" i="3" s="1"/>
  <c r="AH33" i="3" s="1"/>
  <c r="AI33" i="3" s="1"/>
  <c r="AJ33" i="3" s="1"/>
  <c r="AK33" i="3" s="1"/>
  <c r="AL33" i="3" s="1"/>
  <c r="G38" i="3"/>
  <c r="H38" i="3" s="1"/>
  <c r="I38" i="3" s="1"/>
  <c r="J38" i="3" s="1"/>
  <c r="K38" i="3" s="1"/>
  <c r="L38" i="3" s="1"/>
  <c r="M38" i="3" s="1"/>
  <c r="N38" i="3" s="1"/>
  <c r="O38" i="3" s="1"/>
  <c r="P38" i="3" s="1"/>
  <c r="Q38" i="3" s="1"/>
  <c r="R38" i="3" s="1"/>
  <c r="S38" i="3" s="1"/>
  <c r="T38" i="3" s="1"/>
  <c r="U38" i="3" s="1"/>
  <c r="V38" i="3" s="1"/>
  <c r="W38" i="3" s="1"/>
  <c r="X38" i="3" s="1"/>
  <c r="Y38" i="3" s="1"/>
  <c r="Z38" i="3" s="1"/>
  <c r="AA38" i="3" s="1"/>
  <c r="AB38" i="3" s="1"/>
  <c r="AC38" i="3" s="1"/>
  <c r="AD38" i="3" s="1"/>
  <c r="AE38" i="3" s="1"/>
  <c r="AF38" i="3" s="1"/>
  <c r="AG38" i="3" s="1"/>
  <c r="AH38" i="3" s="1"/>
  <c r="AI38" i="3" s="1"/>
  <c r="AJ38" i="3" s="1"/>
  <c r="AK38" i="3" s="1"/>
  <c r="AL38" i="3" s="1"/>
  <c r="G45" i="3"/>
  <c r="H45" i="3" s="1"/>
  <c r="I45" i="3" s="1"/>
  <c r="J45" i="3" s="1"/>
  <c r="K45" i="3" s="1"/>
  <c r="L45" i="3" s="1"/>
  <c r="M45" i="3" s="1"/>
  <c r="N45" i="3" s="1"/>
  <c r="O45" i="3" s="1"/>
  <c r="P45" i="3" s="1"/>
  <c r="Q45" i="3" s="1"/>
  <c r="R45" i="3" s="1"/>
  <c r="S45" i="3" s="1"/>
  <c r="T45" i="3" s="1"/>
  <c r="U45" i="3" s="1"/>
  <c r="V45" i="3" s="1"/>
  <c r="W45" i="3" s="1"/>
  <c r="X45" i="3" s="1"/>
  <c r="Y45" i="3" s="1"/>
  <c r="Z45" i="3" s="1"/>
  <c r="AA45" i="3" s="1"/>
  <c r="AB45" i="3" s="1"/>
  <c r="AC45" i="3" s="1"/>
  <c r="AD45" i="3" s="1"/>
  <c r="AE45" i="3" s="1"/>
  <c r="AF45" i="3" s="1"/>
  <c r="AG45" i="3" s="1"/>
  <c r="AH45" i="3" s="1"/>
  <c r="AI45" i="3" s="1"/>
  <c r="AJ45" i="3" s="1"/>
  <c r="AK45" i="3" s="1"/>
  <c r="AL45" i="3" s="1"/>
  <c r="K51" i="1"/>
  <c r="K57" i="1" s="1"/>
  <c r="AA32" i="1"/>
  <c r="AL33" i="1"/>
  <c r="N33" i="1"/>
  <c r="G35" i="3"/>
  <c r="H35" i="3" s="1"/>
  <c r="I35" i="3" s="1"/>
  <c r="J35" i="3" s="1"/>
  <c r="K35" i="3" s="1"/>
  <c r="L35" i="3" s="1"/>
  <c r="M35" i="3" s="1"/>
  <c r="N35" i="3" s="1"/>
  <c r="O35" i="3" s="1"/>
  <c r="P35" i="3" s="1"/>
  <c r="Q35" i="3" s="1"/>
  <c r="R35" i="3" s="1"/>
  <c r="S35" i="3" s="1"/>
  <c r="T35" i="3" s="1"/>
  <c r="U35" i="3" s="1"/>
  <c r="V35" i="3" s="1"/>
  <c r="W35" i="3" s="1"/>
  <c r="X35" i="3" s="1"/>
  <c r="Y35" i="3" s="1"/>
  <c r="Z35" i="3" s="1"/>
  <c r="AA35" i="3" s="1"/>
  <c r="AB35" i="3" s="1"/>
  <c r="AC35" i="3" s="1"/>
  <c r="AD35" i="3" s="1"/>
  <c r="AE35" i="3" s="1"/>
  <c r="AF35" i="3" s="1"/>
  <c r="AG35" i="3" s="1"/>
  <c r="AH35" i="3" s="1"/>
  <c r="AI35" i="3" s="1"/>
  <c r="AJ35" i="3" s="1"/>
  <c r="AK35" i="3" s="1"/>
  <c r="AL35" i="3" s="1"/>
  <c r="G41" i="3"/>
  <c r="H41" i="3" s="1"/>
  <c r="I41" i="3" s="1"/>
  <c r="J41" i="3" s="1"/>
  <c r="K41" i="3" s="1"/>
  <c r="L41" i="3" s="1"/>
  <c r="M41" i="3" s="1"/>
  <c r="N41" i="3" s="1"/>
  <c r="O41" i="3" s="1"/>
  <c r="P41" i="3" s="1"/>
  <c r="Q41" i="3" s="1"/>
  <c r="R41" i="3" s="1"/>
  <c r="S41" i="3" s="1"/>
  <c r="T41" i="3" s="1"/>
  <c r="U41" i="3" s="1"/>
  <c r="V41" i="3" s="1"/>
  <c r="W41" i="3" s="1"/>
  <c r="X41" i="3" s="1"/>
  <c r="Y41" i="3" s="1"/>
  <c r="Z41" i="3" s="1"/>
  <c r="AA41" i="3" s="1"/>
  <c r="AB41" i="3" s="1"/>
  <c r="AC41" i="3" s="1"/>
  <c r="AD41" i="3" s="1"/>
  <c r="AE41" i="3" s="1"/>
  <c r="AF41" i="3" s="1"/>
  <c r="AG41" i="3" s="1"/>
  <c r="AH41" i="3" s="1"/>
  <c r="AI41" i="3" s="1"/>
  <c r="AJ41" i="3" s="1"/>
  <c r="AK41" i="3" s="1"/>
  <c r="G43" i="3"/>
  <c r="H43" i="3" s="1"/>
  <c r="I43" i="3" s="1"/>
  <c r="J43" i="3" s="1"/>
  <c r="K43" i="3" s="1"/>
  <c r="L43" i="3" s="1"/>
  <c r="M43" i="3" s="1"/>
  <c r="N43" i="3" s="1"/>
  <c r="O43" i="3" s="1"/>
  <c r="P43" i="3" s="1"/>
  <c r="Q43" i="3" s="1"/>
  <c r="R43" i="3" s="1"/>
  <c r="S43" i="3" s="1"/>
  <c r="T43" i="3" s="1"/>
  <c r="U43" i="3" s="1"/>
  <c r="V43" i="3" s="1"/>
  <c r="W43" i="3" s="1"/>
  <c r="X43" i="3" s="1"/>
  <c r="Y43" i="3" s="1"/>
  <c r="Z43" i="3" s="1"/>
  <c r="AA43" i="3" s="1"/>
  <c r="AB43" i="3" s="1"/>
  <c r="AC43" i="3" s="1"/>
  <c r="AD43" i="3" s="1"/>
  <c r="AE43" i="3" s="1"/>
  <c r="AF43" i="3" s="1"/>
  <c r="AG43" i="3" s="1"/>
  <c r="AH43" i="3" s="1"/>
  <c r="AI43" i="3" s="1"/>
  <c r="AJ43" i="3" s="1"/>
  <c r="AK43" i="3" s="1"/>
  <c r="S32" i="1"/>
  <c r="AI33" i="1"/>
  <c r="AA33" i="1"/>
  <c r="S33" i="1"/>
  <c r="AD32" i="1"/>
  <c r="V32" i="1"/>
  <c r="O32" i="1"/>
  <c r="X31" i="1"/>
  <c r="P31" i="1"/>
  <c r="AB32" i="1"/>
  <c r="AO32" i="1"/>
  <c r="AP32" i="1"/>
  <c r="AG32" i="1"/>
  <c r="Y32" i="1"/>
  <c r="Q32" i="1"/>
  <c r="Z31" i="1"/>
  <c r="AM32" i="1"/>
  <c r="AO33" i="1"/>
  <c r="AP33" i="1"/>
  <c r="AG33" i="1"/>
  <c r="Z33" i="1"/>
  <c r="Q33" i="1"/>
  <c r="AJ32" i="1"/>
  <c r="T32" i="1"/>
  <c r="AN33" i="1"/>
  <c r="AF33" i="1"/>
  <c r="X33" i="1"/>
  <c r="P33" i="1"/>
  <c r="AB31" i="1"/>
  <c r="Z63" i="1"/>
  <c r="AI51" i="1"/>
  <c r="AI57" i="1" s="1"/>
  <c r="AA51" i="1"/>
  <c r="AA57" i="1" s="1"/>
  <c r="S51" i="1"/>
  <c r="S57" i="1" s="1"/>
  <c r="K63" i="1"/>
  <c r="AF31" i="1"/>
  <c r="AC33" i="1"/>
  <c r="AH32" i="1"/>
  <c r="J32" i="1"/>
  <c r="K64" i="1"/>
  <c r="K56" i="1"/>
  <c r="K61" i="1"/>
  <c r="I32" i="1"/>
  <c r="AK63" i="1"/>
  <c r="AC63" i="1"/>
  <c r="AI55" i="1"/>
  <c r="AA55" i="1"/>
  <c r="K55" i="1"/>
  <c r="K60" i="1"/>
  <c r="K58" i="1"/>
  <c r="S61" i="1"/>
  <c r="AI56" i="1"/>
  <c r="AA56" i="1"/>
  <c r="AI59" i="1"/>
  <c r="AA59" i="1"/>
  <c r="S59" i="1"/>
  <c r="K59" i="1"/>
  <c r="K62" i="1"/>
  <c r="AO34" i="1"/>
  <c r="I34" i="1"/>
  <c r="AD33" i="1"/>
  <c r="AI32" i="1"/>
  <c r="AC51" i="1"/>
  <c r="AF34" i="1"/>
  <c r="X34" i="1"/>
  <c r="P34" i="1"/>
  <c r="AK33" i="1"/>
  <c r="U33" i="1"/>
  <c r="M33" i="1"/>
  <c r="Z32" i="1"/>
  <c r="R32" i="1"/>
  <c r="AK31" i="1"/>
  <c r="S31" i="1"/>
  <c r="J31" i="1"/>
  <c r="AK51" i="1"/>
  <c r="U51" i="1"/>
  <c r="U63" i="1" s="1"/>
  <c r="M51" i="1"/>
  <c r="K32" i="1"/>
  <c r="T31" i="1"/>
  <c r="AB51" i="1"/>
  <c r="AB64" i="1" s="1"/>
  <c r="T51" i="1"/>
  <c r="T64" i="1" s="1"/>
  <c r="AJ31" i="1"/>
  <c r="AA31" i="1"/>
  <c r="R31" i="1"/>
  <c r="I31" i="1"/>
  <c r="AJ51" i="1"/>
  <c r="AJ62" i="1" s="1"/>
  <c r="L51" i="1"/>
  <c r="L56" i="1" s="1"/>
  <c r="L76" i="1" s="1"/>
  <c r="AI31" i="1"/>
  <c r="R33" i="1"/>
  <c r="W32" i="1"/>
  <c r="AH31" i="1"/>
  <c r="AN51" i="1"/>
  <c r="AF51" i="1"/>
  <c r="X51" i="1"/>
  <c r="X63" i="1" s="1"/>
  <c r="P51" i="1"/>
  <c r="P64" i="1" s="1"/>
  <c r="AH51" i="1"/>
  <c r="Z51" i="1"/>
  <c r="Z62" i="1" s="1"/>
  <c r="R51" i="1"/>
  <c r="R61" i="1" s="1"/>
  <c r="J51" i="1"/>
  <c r="J61" i="1" s="1"/>
  <c r="AK34" i="1"/>
  <c r="U34" i="1"/>
  <c r="AH33" i="1"/>
  <c r="J33" i="1"/>
  <c r="AE32" i="1"/>
  <c r="AB34" i="1"/>
  <c r="L34" i="1"/>
  <c r="Y33" i="1"/>
  <c r="AL32" i="1"/>
  <c r="N32" i="1"/>
  <c r="H31" i="3" s="1"/>
  <c r="I31" i="3" s="1"/>
  <c r="J31" i="3" s="1"/>
  <c r="K31" i="3" s="1"/>
  <c r="L31" i="3" s="1"/>
  <c r="M31" i="3" s="1"/>
  <c r="N31" i="3" s="1"/>
  <c r="O31" i="3" s="1"/>
  <c r="P31" i="3" s="1"/>
  <c r="Q31" i="3" s="1"/>
  <c r="R31" i="3" s="1"/>
  <c r="S31" i="3" s="1"/>
  <c r="T31" i="3" s="1"/>
  <c r="U31" i="3" s="1"/>
  <c r="V31" i="3" s="1"/>
  <c r="W31" i="3" s="1"/>
  <c r="X31" i="3" s="1"/>
  <c r="Y31" i="3" s="1"/>
  <c r="Z31" i="3" s="1"/>
  <c r="AA31" i="3" s="1"/>
  <c r="AB31" i="3" s="1"/>
  <c r="AC31" i="3" s="1"/>
  <c r="AD31" i="3" s="1"/>
  <c r="AE31" i="3" s="1"/>
  <c r="AF31" i="3" s="1"/>
  <c r="AG31" i="3" s="1"/>
  <c r="AH31" i="3" s="1"/>
  <c r="AI31" i="3" s="1"/>
  <c r="AJ31" i="3" s="1"/>
  <c r="AK31" i="3" s="1"/>
  <c r="AL31" i="3" s="1"/>
  <c r="AG31" i="1"/>
  <c r="N31" i="1"/>
  <c r="AO51" i="1"/>
  <c r="AG51" i="1"/>
  <c r="AG61" i="1" s="1"/>
  <c r="Y51" i="1"/>
  <c r="Y63" i="1" s="1"/>
  <c r="Q51" i="1"/>
  <c r="Q56" i="1" s="1"/>
  <c r="I51" i="1"/>
  <c r="I56" i="1" s="1"/>
  <c r="AO31" i="1"/>
  <c r="V31" i="1"/>
  <c r="M31" i="1"/>
  <c r="AM31" i="1"/>
  <c r="AE31" i="1"/>
  <c r="W31" i="1"/>
  <c r="W51" i="1"/>
  <c r="W63" i="1" s="1"/>
  <c r="O31" i="1"/>
  <c r="AN31" i="1"/>
  <c r="AD31" i="1"/>
  <c r="L31" i="1"/>
  <c r="AM51" i="1"/>
  <c r="AE51" i="1"/>
  <c r="O51" i="1"/>
  <c r="AL31" i="1"/>
  <c r="K31" i="1"/>
  <c r="AL51" i="1"/>
  <c r="AL62" i="1" s="1"/>
  <c r="AD51" i="1"/>
  <c r="V51" i="1"/>
  <c r="V64" i="1" s="1"/>
  <c r="N51" i="1"/>
  <c r="N64" i="1" s="1"/>
  <c r="AL41" i="3" l="1"/>
  <c r="J64" i="1"/>
  <c r="S60" i="1"/>
  <c r="AL43" i="3"/>
  <c r="G49" i="3"/>
  <c r="H49" i="3" s="1"/>
  <c r="I49" i="3" s="1"/>
  <c r="J49" i="3" s="1"/>
  <c r="K49" i="3" s="1"/>
  <c r="L49" i="3" s="1"/>
  <c r="M49" i="3" s="1"/>
  <c r="N49" i="3" s="1"/>
  <c r="O49" i="3" s="1"/>
  <c r="P49" i="3" s="1"/>
  <c r="Q49" i="3" s="1"/>
  <c r="R49" i="3" s="1"/>
  <c r="S49" i="3" s="1"/>
  <c r="T49" i="3" s="1"/>
  <c r="U49" i="3" s="1"/>
  <c r="V49" i="3" s="1"/>
  <c r="W49" i="3" s="1"/>
  <c r="X49" i="3" s="1"/>
  <c r="Y49" i="3" s="1"/>
  <c r="Z49" i="3" s="1"/>
  <c r="AA49" i="3" s="1"/>
  <c r="AB49" i="3" s="1"/>
  <c r="AC49" i="3" s="1"/>
  <c r="AD49" i="3" s="1"/>
  <c r="AE49" i="3" s="1"/>
  <c r="AF49" i="3" s="1"/>
  <c r="AG49" i="3" s="1"/>
  <c r="AH49" i="3" s="1"/>
  <c r="AI49" i="3" s="1"/>
  <c r="AJ49" i="3" s="1"/>
  <c r="AK49" i="3" s="1"/>
  <c r="G51" i="3"/>
  <c r="H51" i="3" s="1"/>
  <c r="I51" i="3" s="1"/>
  <c r="J51" i="3" s="1"/>
  <c r="K51" i="3" s="1"/>
  <c r="L51" i="3" s="1"/>
  <c r="M51" i="3" s="1"/>
  <c r="N51" i="3" s="1"/>
  <c r="O51" i="3" s="1"/>
  <c r="P51" i="3" s="1"/>
  <c r="Q51" i="3" s="1"/>
  <c r="R51" i="3" s="1"/>
  <c r="S51" i="3" s="1"/>
  <c r="T51" i="3" s="1"/>
  <c r="U51" i="3" s="1"/>
  <c r="V51" i="3" s="1"/>
  <c r="W51" i="3" s="1"/>
  <c r="X51" i="3" s="1"/>
  <c r="Y51" i="3" s="1"/>
  <c r="Z51" i="3" s="1"/>
  <c r="AA51" i="3" s="1"/>
  <c r="AB51" i="3" s="1"/>
  <c r="AC51" i="3" s="1"/>
  <c r="AD51" i="3" s="1"/>
  <c r="AE51" i="3" s="1"/>
  <c r="AF51" i="3" s="1"/>
  <c r="AG51" i="3" s="1"/>
  <c r="AH51" i="3" s="1"/>
  <c r="AI51" i="3" s="1"/>
  <c r="AJ51" i="3" s="1"/>
  <c r="AK51" i="3" s="1"/>
  <c r="AL51" i="3" s="1"/>
  <c r="G52" i="3"/>
  <c r="H52" i="3" s="1"/>
  <c r="I52" i="3" s="1"/>
  <c r="J52" i="3" s="1"/>
  <c r="K52" i="3" s="1"/>
  <c r="L52" i="3" s="1"/>
  <c r="M52" i="3" s="1"/>
  <c r="N52" i="3" s="1"/>
  <c r="O52" i="3" s="1"/>
  <c r="P52" i="3" s="1"/>
  <c r="Q52" i="3" s="1"/>
  <c r="R52" i="3" s="1"/>
  <c r="S52" i="3" s="1"/>
  <c r="T52" i="3" s="1"/>
  <c r="U52" i="3" s="1"/>
  <c r="V52" i="3" s="1"/>
  <c r="W52" i="3" s="1"/>
  <c r="X52" i="3" s="1"/>
  <c r="Y52" i="3" s="1"/>
  <c r="Z52" i="3" s="1"/>
  <c r="AA52" i="3" s="1"/>
  <c r="AB52" i="3" s="1"/>
  <c r="AC52" i="3" s="1"/>
  <c r="AD52" i="3" s="1"/>
  <c r="AE52" i="3" s="1"/>
  <c r="AF52" i="3" s="1"/>
  <c r="AG52" i="3" s="1"/>
  <c r="AH52" i="3" s="1"/>
  <c r="AI52" i="3" s="1"/>
  <c r="AJ52" i="3" s="1"/>
  <c r="G50" i="3"/>
  <c r="H50" i="3" s="1"/>
  <c r="I50" i="3" s="1"/>
  <c r="J50" i="3" s="1"/>
  <c r="K50" i="3" s="1"/>
  <c r="L50" i="3" s="1"/>
  <c r="M50" i="3" s="1"/>
  <c r="N50" i="3" s="1"/>
  <c r="O50" i="3" s="1"/>
  <c r="P50" i="3" s="1"/>
  <c r="Q50" i="3" s="1"/>
  <c r="R50" i="3" s="1"/>
  <c r="S50" i="3" s="1"/>
  <c r="T50" i="3" s="1"/>
  <c r="U50" i="3" s="1"/>
  <c r="V50" i="3" s="1"/>
  <c r="W50" i="3" s="1"/>
  <c r="X50" i="3" s="1"/>
  <c r="Y50" i="3" s="1"/>
  <c r="Z50" i="3" s="1"/>
  <c r="AA50" i="3" s="1"/>
  <c r="AB50" i="3" s="1"/>
  <c r="AC50" i="3" s="1"/>
  <c r="AD50" i="3" s="1"/>
  <c r="AE50" i="3" s="1"/>
  <c r="AF50" i="3" s="1"/>
  <c r="AG50" i="3" s="1"/>
  <c r="AH50" i="3" s="1"/>
  <c r="AI50" i="3" s="1"/>
  <c r="AJ50" i="3" s="1"/>
  <c r="AK50" i="3" s="1"/>
  <c r="AL50" i="3" s="1"/>
  <c r="G53" i="3"/>
  <c r="H53" i="3" s="1"/>
  <c r="I53" i="3" s="1"/>
  <c r="J53" i="3" s="1"/>
  <c r="K53" i="3" s="1"/>
  <c r="L53" i="3" s="1"/>
  <c r="M53" i="3" s="1"/>
  <c r="N53" i="3" s="1"/>
  <c r="O53" i="3" s="1"/>
  <c r="P53" i="3" s="1"/>
  <c r="Q53" i="3" s="1"/>
  <c r="R53" i="3" s="1"/>
  <c r="S53" i="3" s="1"/>
  <c r="T53" i="3" s="1"/>
  <c r="U53" i="3" s="1"/>
  <c r="V53" i="3" s="1"/>
  <c r="W53" i="3" s="1"/>
  <c r="X53" i="3" s="1"/>
  <c r="Y53" i="3" s="1"/>
  <c r="Z53" i="3" s="1"/>
  <c r="AA53" i="3" s="1"/>
  <c r="AB53" i="3" s="1"/>
  <c r="AC53" i="3" s="1"/>
  <c r="AD53" i="3" s="1"/>
  <c r="AE53" i="3" s="1"/>
  <c r="AF53" i="3" s="1"/>
  <c r="AG53" i="3" s="1"/>
  <c r="AH53" i="3" s="1"/>
  <c r="AI53" i="3" s="1"/>
  <c r="AJ53" i="3" s="1"/>
  <c r="AK53" i="3" s="1"/>
  <c r="AL53" i="3" s="1"/>
  <c r="S56" i="1"/>
  <c r="G32" i="3"/>
  <c r="H32" i="3" s="1"/>
  <c r="I32" i="3" s="1"/>
  <c r="J32" i="3" s="1"/>
  <c r="K32" i="3" s="1"/>
  <c r="L32" i="3" s="1"/>
  <c r="M32" i="3" s="1"/>
  <c r="N32" i="3" s="1"/>
  <c r="O32" i="3" s="1"/>
  <c r="P32" i="3" s="1"/>
  <c r="Q32" i="3" s="1"/>
  <c r="R32" i="3" s="1"/>
  <c r="S32" i="3" s="1"/>
  <c r="T32" i="3" s="1"/>
  <c r="U32" i="3" s="1"/>
  <c r="V32" i="3" s="1"/>
  <c r="W32" i="3" s="1"/>
  <c r="X32" i="3" s="1"/>
  <c r="Y32" i="3" s="1"/>
  <c r="Z32" i="3" s="1"/>
  <c r="AA32" i="3" s="1"/>
  <c r="AB32" i="3" s="1"/>
  <c r="AC32" i="3" s="1"/>
  <c r="AD32" i="3" s="1"/>
  <c r="AE32" i="3" s="1"/>
  <c r="AF32" i="3" s="1"/>
  <c r="AG32" i="3" s="1"/>
  <c r="AH32" i="3" s="1"/>
  <c r="AI32" i="3" s="1"/>
  <c r="AJ32" i="3" s="1"/>
  <c r="AK32" i="3" s="1"/>
  <c r="AL32" i="3" s="1"/>
  <c r="G48" i="3"/>
  <c r="H48" i="3" s="1"/>
  <c r="I48" i="3" s="1"/>
  <c r="J48" i="3" s="1"/>
  <c r="K48" i="3" s="1"/>
  <c r="L48" i="3" s="1"/>
  <c r="M48" i="3" s="1"/>
  <c r="N48" i="3" s="1"/>
  <c r="O48" i="3" s="1"/>
  <c r="P48" i="3" s="1"/>
  <c r="Q48" i="3" s="1"/>
  <c r="R48" i="3" s="1"/>
  <c r="S48" i="3" s="1"/>
  <c r="T48" i="3" s="1"/>
  <c r="U48" i="3" s="1"/>
  <c r="V48" i="3" s="1"/>
  <c r="W48" i="3" s="1"/>
  <c r="X48" i="3" s="1"/>
  <c r="Y48" i="3" s="1"/>
  <c r="Z48" i="3" s="1"/>
  <c r="AA48" i="3" s="1"/>
  <c r="AB48" i="3" s="1"/>
  <c r="AC48" i="3" s="1"/>
  <c r="AD48" i="3" s="1"/>
  <c r="AE48" i="3" s="1"/>
  <c r="AF48" i="3" s="1"/>
  <c r="AG48" i="3" s="1"/>
  <c r="AH48" i="3" s="1"/>
  <c r="AI48" i="3" s="1"/>
  <c r="AJ48" i="3" s="1"/>
  <c r="AK48" i="3" s="1"/>
  <c r="AL48" i="3" s="1"/>
  <c r="G42" i="3"/>
  <c r="H42" i="3" s="1"/>
  <c r="I42" i="3" s="1"/>
  <c r="J42" i="3" s="1"/>
  <c r="K42" i="3" s="1"/>
  <c r="L42" i="3" s="1"/>
  <c r="M42" i="3" s="1"/>
  <c r="N42" i="3" s="1"/>
  <c r="O42" i="3" s="1"/>
  <c r="P42" i="3" s="1"/>
  <c r="Q42" i="3" s="1"/>
  <c r="R42" i="3" s="1"/>
  <c r="S42" i="3" s="1"/>
  <c r="T42" i="3" s="1"/>
  <c r="U42" i="3" s="1"/>
  <c r="V42" i="3" s="1"/>
  <c r="W42" i="3" s="1"/>
  <c r="X42" i="3" s="1"/>
  <c r="Y42" i="3" s="1"/>
  <c r="Z42" i="3" s="1"/>
  <c r="AA42" i="3" s="1"/>
  <c r="AB42" i="3" s="1"/>
  <c r="AC42" i="3" s="1"/>
  <c r="AD42" i="3" s="1"/>
  <c r="AE42" i="3" s="1"/>
  <c r="AF42" i="3" s="1"/>
  <c r="AG42" i="3" s="1"/>
  <c r="AH42" i="3" s="1"/>
  <c r="AI42" i="3" s="1"/>
  <c r="AJ42" i="3" s="1"/>
  <c r="AK42" i="3" s="1"/>
  <c r="AL42" i="3" s="1"/>
  <c r="AK36" i="3"/>
  <c r="AL36" i="3" s="1"/>
  <c r="AK44" i="3"/>
  <c r="AL44" i="3" s="1"/>
  <c r="L64" i="1"/>
  <c r="AI60" i="1"/>
  <c r="AB61" i="1"/>
  <c r="S64" i="1"/>
  <c r="AA58" i="1"/>
  <c r="AA67" i="1" s="1"/>
  <c r="T62" i="1"/>
  <c r="R63" i="1"/>
  <c r="K65" i="1"/>
  <c r="AI61" i="1"/>
  <c r="S55" i="1"/>
  <c r="U64" i="1"/>
  <c r="AB62" i="1"/>
  <c r="J56" i="1"/>
  <c r="AA64" i="1"/>
  <c r="AA63" i="1"/>
  <c r="S63" i="1"/>
  <c r="AA60" i="1"/>
  <c r="AA68" i="1" s="1"/>
  <c r="K68" i="1"/>
  <c r="Q61" i="1"/>
  <c r="S58" i="1"/>
  <c r="S66" i="1" s="1"/>
  <c r="S62" i="1"/>
  <c r="W62" i="1"/>
  <c r="W61" i="1"/>
  <c r="K66" i="1"/>
  <c r="Q63" i="1"/>
  <c r="AA62" i="1"/>
  <c r="AI58" i="1"/>
  <c r="J63" i="1"/>
  <c r="AI62" i="1"/>
  <c r="AA61" i="1"/>
  <c r="AD58" i="1"/>
  <c r="AD55" i="1"/>
  <c r="AD60" i="1"/>
  <c r="AD57" i="1"/>
  <c r="AD59" i="1"/>
  <c r="AD56" i="1"/>
  <c r="AD61" i="1"/>
  <c r="AG59" i="1"/>
  <c r="AG56" i="1"/>
  <c r="AG58" i="1"/>
  <c r="AG67" i="1" s="1"/>
  <c r="AG55" i="1"/>
  <c r="AG60" i="1"/>
  <c r="AG62" i="1"/>
  <c r="AG57" i="1"/>
  <c r="X56" i="1"/>
  <c r="X61" i="1"/>
  <c r="X58" i="1"/>
  <c r="X55" i="1"/>
  <c r="X60" i="1"/>
  <c r="X57" i="1"/>
  <c r="X59" i="1"/>
  <c r="AC55" i="1"/>
  <c r="AC60" i="1"/>
  <c r="AC57" i="1"/>
  <c r="AC59" i="1"/>
  <c r="AC56" i="1"/>
  <c r="AC58" i="1"/>
  <c r="AC61" i="1"/>
  <c r="AC64" i="1"/>
  <c r="AL63" i="1"/>
  <c r="O61" i="1"/>
  <c r="O58" i="1"/>
  <c r="O55" i="1"/>
  <c r="O60" i="1"/>
  <c r="O57" i="1"/>
  <c r="O62" i="1"/>
  <c r="O64" i="1"/>
  <c r="O59" i="1"/>
  <c r="O56" i="1"/>
  <c r="AO59" i="1"/>
  <c r="AO56" i="1"/>
  <c r="AO61" i="1"/>
  <c r="AO58" i="1"/>
  <c r="AO55" i="1"/>
  <c r="AO60" i="1"/>
  <c r="AO57" i="1"/>
  <c r="AO62" i="1"/>
  <c r="AF56" i="1"/>
  <c r="AF61" i="1"/>
  <c r="AF58" i="1"/>
  <c r="AF55" i="1"/>
  <c r="AF60" i="1"/>
  <c r="AF57" i="1"/>
  <c r="AF59" i="1"/>
  <c r="M55" i="1"/>
  <c r="M60" i="1"/>
  <c r="M57" i="1"/>
  <c r="M62" i="1"/>
  <c r="M59" i="1"/>
  <c r="M58" i="1"/>
  <c r="M61" i="1"/>
  <c r="M64" i="1"/>
  <c r="X64" i="1"/>
  <c r="I64" i="1"/>
  <c r="Y59" i="1"/>
  <c r="Y56" i="1"/>
  <c r="Y61" i="1"/>
  <c r="Y58" i="1"/>
  <c r="Y55" i="1"/>
  <c r="Y60" i="1"/>
  <c r="Y57" i="1"/>
  <c r="Y62" i="1"/>
  <c r="P61" i="1"/>
  <c r="P58" i="1"/>
  <c r="P55" i="1"/>
  <c r="P60" i="1"/>
  <c r="P57" i="1"/>
  <c r="P59" i="1"/>
  <c r="AJ60" i="1"/>
  <c r="AJ57" i="1"/>
  <c r="AJ59" i="1"/>
  <c r="AJ56" i="1"/>
  <c r="AJ61" i="1"/>
  <c r="AJ55" i="1"/>
  <c r="AJ63" i="1"/>
  <c r="AJ58" i="1"/>
  <c r="P63" i="1"/>
  <c r="AD63" i="1"/>
  <c r="N58" i="1"/>
  <c r="N55" i="1"/>
  <c r="N60" i="1"/>
  <c r="N57" i="1"/>
  <c r="N62" i="1"/>
  <c r="N59" i="1"/>
  <c r="N61" i="1"/>
  <c r="AE61" i="1"/>
  <c r="AE58" i="1"/>
  <c r="AE55" i="1"/>
  <c r="AE60" i="1"/>
  <c r="AE57" i="1"/>
  <c r="AE59" i="1"/>
  <c r="AE56" i="1"/>
  <c r="J62" i="1"/>
  <c r="J59" i="1"/>
  <c r="J58" i="1"/>
  <c r="J55" i="1"/>
  <c r="J60" i="1"/>
  <c r="J57" i="1"/>
  <c r="AN56" i="1"/>
  <c r="AN61" i="1"/>
  <c r="AN58" i="1"/>
  <c r="AN55" i="1"/>
  <c r="AN60" i="1"/>
  <c r="AN57" i="1"/>
  <c r="AN59" i="1"/>
  <c r="U55" i="1"/>
  <c r="U60" i="1"/>
  <c r="U57" i="1"/>
  <c r="U59" i="1"/>
  <c r="U56" i="1"/>
  <c r="U61" i="1"/>
  <c r="U58" i="1"/>
  <c r="K67" i="1"/>
  <c r="N56" i="1"/>
  <c r="AD64" i="1"/>
  <c r="AN64" i="1"/>
  <c r="Q64" i="1"/>
  <c r="V58" i="1"/>
  <c r="V55" i="1"/>
  <c r="V60" i="1"/>
  <c r="V57" i="1"/>
  <c r="V59" i="1"/>
  <c r="V61" i="1"/>
  <c r="V56" i="1"/>
  <c r="AM61" i="1"/>
  <c r="AM58" i="1"/>
  <c r="AM55" i="1"/>
  <c r="AM60" i="1"/>
  <c r="AM57" i="1"/>
  <c r="AM56" i="1"/>
  <c r="AM59" i="1"/>
  <c r="AM64" i="1"/>
  <c r="W58" i="1"/>
  <c r="W55" i="1"/>
  <c r="W60" i="1"/>
  <c r="W57" i="1"/>
  <c r="W68" i="1" s="1"/>
  <c r="W56" i="1"/>
  <c r="W59" i="1"/>
  <c r="W64" i="1"/>
  <c r="R59" i="1"/>
  <c r="R58" i="1"/>
  <c r="R55" i="1"/>
  <c r="R57" i="1"/>
  <c r="R60" i="1"/>
  <c r="AK55" i="1"/>
  <c r="AK60" i="1"/>
  <c r="AK57" i="1"/>
  <c r="AK59" i="1"/>
  <c r="AK56" i="1"/>
  <c r="AK61" i="1"/>
  <c r="AK58" i="1"/>
  <c r="U62" i="1"/>
  <c r="V62" i="1"/>
  <c r="AE62" i="1"/>
  <c r="P62" i="1"/>
  <c r="Y64" i="1"/>
  <c r="O63" i="1"/>
  <c r="T60" i="1"/>
  <c r="T57" i="1"/>
  <c r="T59" i="1"/>
  <c r="T56" i="1"/>
  <c r="T61" i="1"/>
  <c r="T55" i="1"/>
  <c r="T63" i="1"/>
  <c r="T58" i="1"/>
  <c r="AC62" i="1"/>
  <c r="AD62" i="1"/>
  <c r="AM62" i="1"/>
  <c r="X62" i="1"/>
  <c r="P56" i="1"/>
  <c r="AO64" i="1"/>
  <c r="AE63" i="1"/>
  <c r="I59" i="1"/>
  <c r="I61" i="1"/>
  <c r="I58" i="1"/>
  <c r="I55" i="1"/>
  <c r="I60" i="1"/>
  <c r="I57" i="1"/>
  <c r="I62" i="1"/>
  <c r="AH59" i="1"/>
  <c r="AH56" i="1"/>
  <c r="AH61" i="1"/>
  <c r="AH58" i="1"/>
  <c r="AH55" i="1"/>
  <c r="AH57" i="1"/>
  <c r="AH60" i="1"/>
  <c r="AB60" i="1"/>
  <c r="AB57" i="1"/>
  <c r="AB59" i="1"/>
  <c r="AB56" i="1"/>
  <c r="AB55" i="1"/>
  <c r="AB58" i="1"/>
  <c r="AK62" i="1"/>
  <c r="AH63" i="1"/>
  <c r="AF62" i="1"/>
  <c r="AH62" i="1"/>
  <c r="R62" i="1"/>
  <c r="N63" i="1"/>
  <c r="R64" i="1"/>
  <c r="Z59" i="1"/>
  <c r="Z56" i="1"/>
  <c r="Z61" i="1"/>
  <c r="Z58" i="1"/>
  <c r="Z67" i="1" s="1"/>
  <c r="Z55" i="1"/>
  <c r="Z60" i="1"/>
  <c r="Z57" i="1"/>
  <c r="Z68" i="1" s="1"/>
  <c r="AL58" i="1"/>
  <c r="AL55" i="1"/>
  <c r="AL60" i="1"/>
  <c r="AL57" i="1"/>
  <c r="AL59" i="1"/>
  <c r="AL61" i="1"/>
  <c r="AL56" i="1"/>
  <c r="Q59" i="1"/>
  <c r="Q58" i="1"/>
  <c r="Q55" i="1"/>
  <c r="Q60" i="1"/>
  <c r="Q62" i="1"/>
  <c r="Q57" i="1"/>
  <c r="L60" i="1"/>
  <c r="L57" i="1"/>
  <c r="L62" i="1"/>
  <c r="L59" i="1"/>
  <c r="L61" i="1"/>
  <c r="L58" i="1"/>
  <c r="L55" i="1"/>
  <c r="L63" i="1"/>
  <c r="I63" i="1"/>
  <c r="M56" i="1"/>
  <c r="AN62" i="1"/>
  <c r="M63" i="1"/>
  <c r="V63" i="1"/>
  <c r="R56" i="1"/>
  <c r="Z64" i="1"/>
  <c r="AK52" i="3" l="1"/>
  <c r="AL52" i="3" s="1"/>
  <c r="AL49" i="3"/>
  <c r="Y68" i="1"/>
  <c r="AI65" i="1"/>
  <c r="N67" i="1"/>
  <c r="AD67" i="1"/>
  <c r="AI66" i="1"/>
  <c r="S65" i="1"/>
  <c r="AI67" i="1"/>
  <c r="AI68" i="1"/>
  <c r="AK68" i="1"/>
  <c r="AB68" i="1"/>
  <c r="AH68" i="1"/>
  <c r="N68" i="1"/>
  <c r="S68" i="1"/>
  <c r="AC68" i="1"/>
  <c r="AA66" i="1"/>
  <c r="AH65" i="1"/>
  <c r="U68" i="1"/>
  <c r="AG68" i="1"/>
  <c r="L68" i="1"/>
  <c r="AM68" i="1"/>
  <c r="V68" i="1"/>
  <c r="P68" i="1"/>
  <c r="AO68" i="1"/>
  <c r="AL66" i="1"/>
  <c r="J68" i="1"/>
  <c r="AE68" i="1"/>
  <c r="AF68" i="1"/>
  <c r="X68" i="1"/>
  <c r="AG66" i="1"/>
  <c r="S67" i="1"/>
  <c r="Q68" i="1"/>
  <c r="T68" i="1"/>
  <c r="AL68" i="1"/>
  <c r="R68" i="1"/>
  <c r="AD68" i="1"/>
  <c r="AA65" i="1"/>
  <c r="AN68" i="1"/>
  <c r="Q66" i="1"/>
  <c r="J67" i="1"/>
  <c r="O68" i="1"/>
  <c r="Q67" i="1"/>
  <c r="AJ68" i="1"/>
  <c r="M68" i="1"/>
  <c r="I68" i="1"/>
  <c r="I65" i="1"/>
  <c r="AN67" i="1"/>
  <c r="AN66" i="1"/>
  <c r="O67" i="1"/>
  <c r="O66" i="1"/>
  <c r="L65" i="1"/>
  <c r="Z65" i="1"/>
  <c r="AH66" i="1"/>
  <c r="AH67" i="1"/>
  <c r="I67" i="1"/>
  <c r="AJ66" i="1"/>
  <c r="AJ67" i="1"/>
  <c r="M65" i="1"/>
  <c r="Y67" i="1"/>
  <c r="Y66" i="1"/>
  <c r="AB67" i="1"/>
  <c r="AB66" i="1"/>
  <c r="U66" i="1"/>
  <c r="AC65" i="1"/>
  <c r="AB65" i="1"/>
  <c r="AK67" i="1"/>
  <c r="AK66" i="1"/>
  <c r="AM65" i="1"/>
  <c r="V65" i="1"/>
  <c r="AJ65" i="1"/>
  <c r="P65" i="1"/>
  <c r="M66" i="1"/>
  <c r="M67" i="1"/>
  <c r="AO65" i="1"/>
  <c r="AG65" i="1"/>
  <c r="L66" i="1"/>
  <c r="L67" i="1"/>
  <c r="Q65" i="1"/>
  <c r="AL65" i="1"/>
  <c r="Z66" i="1"/>
  <c r="T67" i="1"/>
  <c r="T66" i="1"/>
  <c r="R65" i="1"/>
  <c r="W65" i="1"/>
  <c r="AM67" i="1"/>
  <c r="AM66" i="1"/>
  <c r="V67" i="1"/>
  <c r="V66" i="1"/>
  <c r="U67" i="1"/>
  <c r="J65" i="1"/>
  <c r="AE65" i="1"/>
  <c r="N65" i="1"/>
  <c r="P66" i="1"/>
  <c r="P67" i="1"/>
  <c r="AF65" i="1"/>
  <c r="AO67" i="1"/>
  <c r="AO66" i="1"/>
  <c r="AC66" i="1"/>
  <c r="AC67" i="1"/>
  <c r="X65" i="1"/>
  <c r="AK65" i="1"/>
  <c r="Y65" i="1"/>
  <c r="AL67" i="1"/>
  <c r="R66" i="1"/>
  <c r="R67" i="1"/>
  <c r="W67" i="1"/>
  <c r="W66" i="1"/>
  <c r="AE67" i="1"/>
  <c r="AE66" i="1"/>
  <c r="N66" i="1"/>
  <c r="AF67" i="1"/>
  <c r="AF66" i="1"/>
  <c r="X66" i="1"/>
  <c r="X67" i="1"/>
  <c r="AD65" i="1"/>
  <c r="U65" i="1"/>
  <c r="I66" i="1"/>
  <c r="T65" i="1"/>
  <c r="AN65" i="1"/>
  <c r="J66" i="1"/>
  <c r="O65" i="1"/>
  <c r="AD66" i="1"/>
  <c r="G6" i="3" l="1"/>
  <c r="H6" i="3" s="1"/>
  <c r="G7" i="3"/>
  <c r="H7" i="3" s="1"/>
  <c r="G8" i="3"/>
  <c r="H8" i="3" s="1"/>
  <c r="G10" i="3"/>
  <c r="H10" i="3" s="1"/>
  <c r="G11" i="3"/>
  <c r="G14" i="3" s="1"/>
  <c r="H14" i="3" s="1"/>
  <c r="G17" i="3"/>
  <c r="G9" i="3" s="1"/>
  <c r="H9" i="3" s="1"/>
  <c r="G18" i="3"/>
  <c r="H18" i="3" s="1"/>
  <c r="G19" i="3"/>
  <c r="H19" i="3" s="1"/>
  <c r="G20" i="3"/>
  <c r="H20" i="3" s="1"/>
  <c r="G21" i="3"/>
  <c r="H21" i="3" s="1"/>
  <c r="G22" i="3"/>
  <c r="G16" i="3" s="1"/>
  <c r="H16" i="3" s="1"/>
  <c r="G23" i="3"/>
  <c r="G27" i="3" s="1"/>
  <c r="H27" i="3" s="1"/>
  <c r="I27" i="3" l="1"/>
  <c r="F79" i="3" s="1"/>
  <c r="I6" i="3"/>
  <c r="I14" i="3"/>
  <c r="I7" i="3"/>
  <c r="I16" i="3"/>
  <c r="I8" i="3"/>
  <c r="I20" i="3"/>
  <c r="I18" i="3"/>
  <c r="I5" i="3"/>
  <c r="I10" i="3"/>
  <c r="I21" i="3"/>
  <c r="I19" i="3"/>
  <c r="I9" i="3"/>
  <c r="H23" i="3"/>
  <c r="H17" i="3"/>
  <c r="G24" i="3"/>
  <c r="H24" i="3" s="1"/>
  <c r="G26" i="3"/>
  <c r="H11" i="3"/>
  <c r="G15" i="3"/>
  <c r="H15" i="3" s="1"/>
  <c r="H22" i="3"/>
  <c r="G12" i="3"/>
  <c r="H12" i="3" s="1"/>
  <c r="G13" i="3"/>
  <c r="H13" i="3" s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E72" i="1"/>
  <c r="K85" i="1" l="1"/>
  <c r="L83" i="1"/>
  <c r="M83" i="1" s="1"/>
  <c r="N83" i="1" s="1"/>
  <c r="O83" i="1" s="1"/>
  <c r="P83" i="1" s="1"/>
  <c r="Q83" i="1" s="1"/>
  <c r="R83" i="1" s="1"/>
  <c r="S83" i="1" s="1"/>
  <c r="T83" i="1" s="1"/>
  <c r="U83" i="1" s="1"/>
  <c r="V83" i="1" s="1"/>
  <c r="W83" i="1" s="1"/>
  <c r="X83" i="1" s="1"/>
  <c r="Y83" i="1" s="1"/>
  <c r="Z83" i="1" s="1"/>
  <c r="AA83" i="1" s="1"/>
  <c r="AB83" i="1" s="1"/>
  <c r="AC83" i="1" s="1"/>
  <c r="AD83" i="1" s="1"/>
  <c r="AE83" i="1" s="1"/>
  <c r="AF83" i="1" s="1"/>
  <c r="AG83" i="1" s="1"/>
  <c r="AH83" i="1" s="1"/>
  <c r="AI83" i="1" s="1"/>
  <c r="AJ83" i="1" s="1"/>
  <c r="AK83" i="1" s="1"/>
  <c r="AL83" i="1" s="1"/>
  <c r="AM83" i="1" s="1"/>
  <c r="AN83" i="1" s="1"/>
  <c r="AO83" i="1" s="1"/>
  <c r="AP83" i="1" s="1"/>
  <c r="L79" i="1"/>
  <c r="M79" i="1" s="1"/>
  <c r="N79" i="1" s="1"/>
  <c r="O79" i="1" s="1"/>
  <c r="P79" i="1" s="1"/>
  <c r="Q79" i="1" s="1"/>
  <c r="R79" i="1" s="1"/>
  <c r="S79" i="1" s="1"/>
  <c r="T79" i="1" s="1"/>
  <c r="U79" i="1" s="1"/>
  <c r="V79" i="1" s="1"/>
  <c r="W79" i="1" s="1"/>
  <c r="X79" i="1" s="1"/>
  <c r="Y79" i="1" s="1"/>
  <c r="Z79" i="1" s="1"/>
  <c r="AA79" i="1" s="1"/>
  <c r="AB79" i="1" s="1"/>
  <c r="AC79" i="1" s="1"/>
  <c r="AD79" i="1" s="1"/>
  <c r="AE79" i="1" s="1"/>
  <c r="AF79" i="1" s="1"/>
  <c r="AG79" i="1" s="1"/>
  <c r="AH79" i="1" s="1"/>
  <c r="AI79" i="1" s="1"/>
  <c r="AJ79" i="1" s="1"/>
  <c r="AK79" i="1" s="1"/>
  <c r="AL79" i="1" s="1"/>
  <c r="AM79" i="1" s="1"/>
  <c r="AN79" i="1" s="1"/>
  <c r="AO79" i="1" s="1"/>
  <c r="AP79" i="1" s="1"/>
  <c r="L80" i="1"/>
  <c r="M80" i="1" s="1"/>
  <c r="N80" i="1" s="1"/>
  <c r="O80" i="1" s="1"/>
  <c r="P80" i="1" s="1"/>
  <c r="Q80" i="1" s="1"/>
  <c r="R80" i="1" s="1"/>
  <c r="S80" i="1" s="1"/>
  <c r="T80" i="1" s="1"/>
  <c r="U80" i="1" s="1"/>
  <c r="V80" i="1" s="1"/>
  <c r="W80" i="1" s="1"/>
  <c r="X80" i="1" s="1"/>
  <c r="Y80" i="1" s="1"/>
  <c r="Z80" i="1" s="1"/>
  <c r="AA80" i="1" s="1"/>
  <c r="AB80" i="1" s="1"/>
  <c r="AC80" i="1" s="1"/>
  <c r="AD80" i="1" s="1"/>
  <c r="AE80" i="1" s="1"/>
  <c r="AF80" i="1" s="1"/>
  <c r="AG80" i="1" s="1"/>
  <c r="AH80" i="1" s="1"/>
  <c r="AI80" i="1" s="1"/>
  <c r="AJ80" i="1" s="1"/>
  <c r="AK80" i="1" s="1"/>
  <c r="AL80" i="1" s="1"/>
  <c r="AM80" i="1" s="1"/>
  <c r="AN80" i="1" s="1"/>
  <c r="AO80" i="1" s="1"/>
  <c r="AP80" i="1" s="1"/>
  <c r="L81" i="1"/>
  <c r="M81" i="1" s="1"/>
  <c r="N81" i="1" s="1"/>
  <c r="O81" i="1" s="1"/>
  <c r="P81" i="1" s="1"/>
  <c r="Q81" i="1" s="1"/>
  <c r="R81" i="1" s="1"/>
  <c r="S81" i="1" s="1"/>
  <c r="T81" i="1" s="1"/>
  <c r="U81" i="1" s="1"/>
  <c r="V81" i="1" s="1"/>
  <c r="W81" i="1" s="1"/>
  <c r="X81" i="1" s="1"/>
  <c r="Y81" i="1" s="1"/>
  <c r="Z81" i="1" s="1"/>
  <c r="AA81" i="1" s="1"/>
  <c r="AB81" i="1" s="1"/>
  <c r="AC81" i="1" s="1"/>
  <c r="AD81" i="1" s="1"/>
  <c r="AE81" i="1" s="1"/>
  <c r="AF81" i="1" s="1"/>
  <c r="AG81" i="1" s="1"/>
  <c r="AH81" i="1" s="1"/>
  <c r="AI81" i="1" s="1"/>
  <c r="AJ81" i="1" s="1"/>
  <c r="AK81" i="1" s="1"/>
  <c r="AL81" i="1" s="1"/>
  <c r="AM81" i="1" s="1"/>
  <c r="AN81" i="1" s="1"/>
  <c r="AO81" i="1" s="1"/>
  <c r="AP81" i="1" s="1"/>
  <c r="L82" i="1"/>
  <c r="M82" i="1" s="1"/>
  <c r="N82" i="1" s="1"/>
  <c r="O82" i="1" s="1"/>
  <c r="P82" i="1" s="1"/>
  <c r="Q82" i="1" s="1"/>
  <c r="R82" i="1" s="1"/>
  <c r="S82" i="1" s="1"/>
  <c r="T82" i="1" s="1"/>
  <c r="U82" i="1" s="1"/>
  <c r="V82" i="1" s="1"/>
  <c r="W82" i="1" s="1"/>
  <c r="X82" i="1" s="1"/>
  <c r="Y82" i="1" s="1"/>
  <c r="Z82" i="1" s="1"/>
  <c r="AA82" i="1" s="1"/>
  <c r="AB82" i="1" s="1"/>
  <c r="AC82" i="1" s="1"/>
  <c r="AD82" i="1" s="1"/>
  <c r="AE82" i="1" s="1"/>
  <c r="AF82" i="1" s="1"/>
  <c r="AG82" i="1" s="1"/>
  <c r="AH82" i="1" s="1"/>
  <c r="AI82" i="1" s="1"/>
  <c r="AJ82" i="1" s="1"/>
  <c r="AK82" i="1" s="1"/>
  <c r="AL82" i="1" s="1"/>
  <c r="AM82" i="1" s="1"/>
  <c r="AN82" i="1" s="1"/>
  <c r="AO82" i="1" s="1"/>
  <c r="AP82" i="1" s="1"/>
  <c r="L75" i="1"/>
  <c r="I15" i="3"/>
  <c r="I11" i="3"/>
  <c r="I17" i="3"/>
  <c r="I12" i="3"/>
  <c r="G25" i="3"/>
  <c r="H25" i="3" s="1"/>
  <c r="H26" i="3"/>
  <c r="I24" i="3"/>
  <c r="F76" i="3" s="1"/>
  <c r="I13" i="3"/>
  <c r="I23" i="3"/>
  <c r="I22" i="3"/>
  <c r="AQ82" i="1" l="1"/>
  <c r="AP100" i="1"/>
  <c r="AP98" i="1"/>
  <c r="AQ80" i="1"/>
  <c r="AP97" i="1"/>
  <c r="AQ79" i="1"/>
  <c r="AP99" i="1"/>
  <c r="AQ81" i="1"/>
  <c r="AQ83" i="1"/>
  <c r="AP101" i="1"/>
  <c r="L84" i="1"/>
  <c r="M84" i="1" s="1"/>
  <c r="N84" i="1" s="1"/>
  <c r="O84" i="1" s="1"/>
  <c r="P84" i="1" s="1"/>
  <c r="Q84" i="1" s="1"/>
  <c r="R84" i="1" s="1"/>
  <c r="S84" i="1" s="1"/>
  <c r="T84" i="1" s="1"/>
  <c r="U84" i="1" s="1"/>
  <c r="V84" i="1" s="1"/>
  <c r="W84" i="1" s="1"/>
  <c r="X84" i="1" s="1"/>
  <c r="Y84" i="1" s="1"/>
  <c r="Z84" i="1" s="1"/>
  <c r="AA84" i="1" s="1"/>
  <c r="AB84" i="1" s="1"/>
  <c r="AC84" i="1" s="1"/>
  <c r="AD84" i="1" s="1"/>
  <c r="AE84" i="1" s="1"/>
  <c r="AF84" i="1" s="1"/>
  <c r="AG84" i="1" s="1"/>
  <c r="AH84" i="1" s="1"/>
  <c r="AI84" i="1" s="1"/>
  <c r="AJ84" i="1" s="1"/>
  <c r="AK84" i="1" s="1"/>
  <c r="AL84" i="1" s="1"/>
  <c r="AM84" i="1" s="1"/>
  <c r="AN84" i="1" s="1"/>
  <c r="AO84" i="1" s="1"/>
  <c r="AP84" i="1" s="1"/>
  <c r="L77" i="1"/>
  <c r="K88" i="1"/>
  <c r="K87" i="1"/>
  <c r="K86" i="1"/>
  <c r="L78" i="1"/>
  <c r="M76" i="1"/>
  <c r="N76" i="1" s="1"/>
  <c r="O76" i="1" s="1"/>
  <c r="P76" i="1" s="1"/>
  <c r="Q76" i="1" s="1"/>
  <c r="R76" i="1" s="1"/>
  <c r="S76" i="1" s="1"/>
  <c r="T76" i="1" s="1"/>
  <c r="U76" i="1" s="1"/>
  <c r="V76" i="1" s="1"/>
  <c r="W76" i="1" s="1"/>
  <c r="X76" i="1" s="1"/>
  <c r="Y76" i="1" s="1"/>
  <c r="Z76" i="1" s="1"/>
  <c r="AA76" i="1" s="1"/>
  <c r="AB76" i="1" s="1"/>
  <c r="AC76" i="1" s="1"/>
  <c r="AD76" i="1" s="1"/>
  <c r="AE76" i="1" s="1"/>
  <c r="AF76" i="1" s="1"/>
  <c r="AG76" i="1" s="1"/>
  <c r="AH76" i="1" s="1"/>
  <c r="AI76" i="1" s="1"/>
  <c r="AJ76" i="1" s="1"/>
  <c r="AK76" i="1" s="1"/>
  <c r="AL76" i="1" s="1"/>
  <c r="AM76" i="1" s="1"/>
  <c r="AN76" i="1" s="1"/>
  <c r="AO76" i="1" s="1"/>
  <c r="AP76" i="1" s="1"/>
  <c r="M75" i="1"/>
  <c r="I25" i="3"/>
  <c r="F77" i="3" s="1"/>
  <c r="I26" i="3"/>
  <c r="F78" i="3" s="1"/>
  <c r="AP102" i="1" l="1"/>
  <c r="AQ84" i="1"/>
  <c r="AR79" i="1"/>
  <c r="AR97" i="1" s="1"/>
  <c r="AQ97" i="1"/>
  <c r="AR80" i="1"/>
  <c r="AR98" i="1" s="1"/>
  <c r="AQ98" i="1"/>
  <c r="AP94" i="1"/>
  <c r="AQ76" i="1"/>
  <c r="AQ101" i="1"/>
  <c r="AR83" i="1"/>
  <c r="AR101" i="1" s="1"/>
  <c r="AQ99" i="1"/>
  <c r="AR81" i="1"/>
  <c r="AR99" i="1" s="1"/>
  <c r="AQ100" i="1"/>
  <c r="AR82" i="1"/>
  <c r="AR100" i="1" s="1"/>
  <c r="L85" i="1"/>
  <c r="L86" i="1"/>
  <c r="L87" i="1"/>
  <c r="M78" i="1"/>
  <c r="N75" i="1"/>
  <c r="L88" i="1"/>
  <c r="M77" i="1"/>
  <c r="M85" i="1" s="1"/>
  <c r="AN98" i="1"/>
  <c r="L93" i="1"/>
  <c r="O102" i="1"/>
  <c r="L94" i="1"/>
  <c r="O99" i="1"/>
  <c r="P102" i="1"/>
  <c r="S102" i="1"/>
  <c r="O98" i="1"/>
  <c r="AA102" i="1"/>
  <c r="L98" i="1"/>
  <c r="X102" i="1"/>
  <c r="M102" i="1"/>
  <c r="G66" i="3" s="1"/>
  <c r="L97" i="1"/>
  <c r="M98" i="1"/>
  <c r="Q102" i="1"/>
  <c r="R102" i="1"/>
  <c r="Y102" i="1"/>
  <c r="Q99" i="1"/>
  <c r="AB102" i="1"/>
  <c r="T102" i="1"/>
  <c r="M99" i="1"/>
  <c r="N99" i="1"/>
  <c r="M94" i="1"/>
  <c r="N94" i="1"/>
  <c r="AQ94" i="1" l="1"/>
  <c r="AR76" i="1"/>
  <c r="AR94" i="1" s="1"/>
  <c r="G60" i="3"/>
  <c r="H60" i="3" s="1"/>
  <c r="I60" i="3" s="1"/>
  <c r="G63" i="3"/>
  <c r="H63" i="3" s="1"/>
  <c r="I63" i="3" s="1"/>
  <c r="G72" i="3"/>
  <c r="H72" i="3" s="1"/>
  <c r="I72" i="3" s="1"/>
  <c r="G65" i="3"/>
  <c r="H65" i="3" s="1"/>
  <c r="I65" i="3" s="1"/>
  <c r="G73" i="3"/>
  <c r="H73" i="3" s="1"/>
  <c r="I73" i="3" s="1"/>
  <c r="AQ102" i="1"/>
  <c r="AR84" i="1"/>
  <c r="AR102" i="1" s="1"/>
  <c r="H66" i="3"/>
  <c r="I66" i="3" s="1"/>
  <c r="J66" i="3" s="1"/>
  <c r="K66" i="3" s="1"/>
  <c r="L66" i="3" s="1"/>
  <c r="M66" i="3" s="1"/>
  <c r="N66" i="3" s="1"/>
  <c r="M88" i="1"/>
  <c r="N77" i="1"/>
  <c r="O75" i="1"/>
  <c r="M86" i="1"/>
  <c r="M87" i="1"/>
  <c r="N78" i="1"/>
  <c r="N85" i="1" s="1"/>
  <c r="T98" i="1"/>
  <c r="P99" i="1"/>
  <c r="N98" i="1"/>
  <c r="L99" i="1"/>
  <c r="W98" i="1"/>
  <c r="Q98" i="1"/>
  <c r="AE102" i="1"/>
  <c r="Z102" i="1"/>
  <c r="Q97" i="1"/>
  <c r="N102" i="1"/>
  <c r="AD102" i="1"/>
  <c r="AC98" i="1"/>
  <c r="R97" i="1"/>
  <c r="V102" i="1"/>
  <c r="P97" i="1"/>
  <c r="AC102" i="1"/>
  <c r="AE98" i="1"/>
  <c r="R98" i="1"/>
  <c r="P98" i="1"/>
  <c r="AE97" i="1"/>
  <c r="AC97" i="1"/>
  <c r="Y97" i="1"/>
  <c r="W97" i="1"/>
  <c r="AB98" i="1"/>
  <c r="X97" i="1"/>
  <c r="Z97" i="1"/>
  <c r="AD98" i="1"/>
  <c r="O97" i="1"/>
  <c r="AA97" i="1"/>
  <c r="AG97" i="1"/>
  <c r="AD97" i="1"/>
  <c r="V98" i="1"/>
  <c r="N97" i="1"/>
  <c r="U98" i="1"/>
  <c r="AJ97" i="1"/>
  <c r="U97" i="1"/>
  <c r="M97" i="1"/>
  <c r="AJ98" i="1"/>
  <c r="AL98" i="1"/>
  <c r="X98" i="1"/>
  <c r="AK98" i="1"/>
  <c r="L102" i="1"/>
  <c r="L100" i="1"/>
  <c r="Y98" i="1"/>
  <c r="AF97" i="1"/>
  <c r="S98" i="1"/>
  <c r="S97" i="1"/>
  <c r="AI97" i="1"/>
  <c r="Z98" i="1"/>
  <c r="AF98" i="1"/>
  <c r="AL97" i="1"/>
  <c r="AA98" i="1"/>
  <c r="T97" i="1"/>
  <c r="R99" i="1"/>
  <c r="AI98" i="1"/>
  <c r="U102" i="1"/>
  <c r="W102" i="1"/>
  <c r="AH98" i="1"/>
  <c r="AH97" i="1"/>
  <c r="AM98" i="1"/>
  <c r="AG98" i="1"/>
  <c r="V97" i="1"/>
  <c r="AB97" i="1"/>
  <c r="AO98" i="1"/>
  <c r="AK97" i="1"/>
  <c r="O94" i="1"/>
  <c r="AF102" i="1"/>
  <c r="J60" i="3" l="1"/>
  <c r="O66" i="3"/>
  <c r="P66" i="3" s="1"/>
  <c r="Q66" i="3" s="1"/>
  <c r="R66" i="3" s="1"/>
  <c r="S66" i="3" s="1"/>
  <c r="T66" i="3" s="1"/>
  <c r="U66" i="3" s="1"/>
  <c r="V66" i="3" s="1"/>
  <c r="W66" i="3" s="1"/>
  <c r="X66" i="3" s="1"/>
  <c r="Y66" i="3" s="1"/>
  <c r="Z66" i="3" s="1"/>
  <c r="AA66" i="3" s="1"/>
  <c r="O78" i="1"/>
  <c r="N86" i="1"/>
  <c r="N87" i="1"/>
  <c r="P75" i="1"/>
  <c r="N88" i="1"/>
  <c r="O77" i="1"/>
  <c r="F86" i="3"/>
  <c r="F94" i="3"/>
  <c r="F92" i="3"/>
  <c r="G91" i="3"/>
  <c r="F91" i="3"/>
  <c r="L101" i="1"/>
  <c r="M101" i="1"/>
  <c r="L106" i="1"/>
  <c r="L95" i="1"/>
  <c r="AG102" i="1"/>
  <c r="P94" i="1"/>
  <c r="J73" i="3" s="1"/>
  <c r="M103" i="1"/>
  <c r="M93" i="1"/>
  <c r="L104" i="1"/>
  <c r="F82" i="3" s="1"/>
  <c r="L105" i="1"/>
  <c r="L96" i="1"/>
  <c r="N101" i="1"/>
  <c r="L103" i="1"/>
  <c r="S99" i="1"/>
  <c r="AM97" i="1"/>
  <c r="M100" i="1"/>
  <c r="G75" i="3" l="1"/>
  <c r="G76" i="3"/>
  <c r="G77" i="3"/>
  <c r="G78" i="3"/>
  <c r="G79" i="3"/>
  <c r="O85" i="1"/>
  <c r="J63" i="3"/>
  <c r="K63" i="3" s="1"/>
  <c r="J72" i="3"/>
  <c r="J65" i="3"/>
  <c r="G67" i="3"/>
  <c r="H67" i="3" s="1"/>
  <c r="G61" i="3"/>
  <c r="H61" i="3" s="1"/>
  <c r="G69" i="3"/>
  <c r="G59" i="3"/>
  <c r="H59" i="3" s="1"/>
  <c r="G71" i="3"/>
  <c r="G64" i="3"/>
  <c r="O88" i="1"/>
  <c r="P77" i="1"/>
  <c r="Q75" i="1"/>
  <c r="P78" i="1"/>
  <c r="P85" i="1" s="1"/>
  <c r="O86" i="1"/>
  <c r="O87" i="1"/>
  <c r="G94" i="3"/>
  <c r="F93" i="3"/>
  <c r="F83" i="3"/>
  <c r="F99" i="3"/>
  <c r="F95" i="3"/>
  <c r="F87" i="3"/>
  <c r="F84" i="3"/>
  <c r="F96" i="3"/>
  <c r="F89" i="3"/>
  <c r="N93" i="1"/>
  <c r="Q94" i="1"/>
  <c r="K73" i="3" s="1"/>
  <c r="N100" i="1"/>
  <c r="AO97" i="1"/>
  <c r="AN97" i="1"/>
  <c r="AH102" i="1"/>
  <c r="AB66" i="3" s="1"/>
  <c r="M105" i="1"/>
  <c r="M104" i="1"/>
  <c r="M96" i="1"/>
  <c r="O101" i="1"/>
  <c r="T99" i="1"/>
  <c r="M106" i="1"/>
  <c r="M95" i="1"/>
  <c r="H69" i="3" l="1"/>
  <c r="H78" i="3"/>
  <c r="G62" i="3"/>
  <c r="G70" i="3"/>
  <c r="K65" i="3"/>
  <c r="G57" i="3"/>
  <c r="K60" i="3"/>
  <c r="G68" i="3"/>
  <c r="G58" i="3"/>
  <c r="G74" i="3"/>
  <c r="G92" i="3"/>
  <c r="H64" i="3"/>
  <c r="K72" i="3"/>
  <c r="I59" i="3"/>
  <c r="G86" i="3"/>
  <c r="H71" i="3"/>
  <c r="I71" i="3" s="1"/>
  <c r="H91" i="3"/>
  <c r="I91" i="3"/>
  <c r="Q78" i="1"/>
  <c r="P86" i="1"/>
  <c r="P87" i="1"/>
  <c r="R75" i="1"/>
  <c r="Q77" i="1"/>
  <c r="Q85" i="1" s="1"/>
  <c r="P88" i="1"/>
  <c r="G93" i="3"/>
  <c r="G83" i="3"/>
  <c r="G99" i="3"/>
  <c r="F85" i="3"/>
  <c r="F88" i="3"/>
  <c r="G87" i="3"/>
  <c r="G95" i="3"/>
  <c r="F98" i="3"/>
  <c r="H86" i="3"/>
  <c r="H94" i="3"/>
  <c r="H92" i="3"/>
  <c r="F90" i="3"/>
  <c r="F97" i="3"/>
  <c r="G89" i="3"/>
  <c r="F100" i="3"/>
  <c r="F101" i="3"/>
  <c r="G96" i="3"/>
  <c r="F102" i="3"/>
  <c r="F103" i="3"/>
  <c r="F104" i="3"/>
  <c r="G84" i="3"/>
  <c r="J91" i="3"/>
  <c r="P101" i="1"/>
  <c r="O100" i="1"/>
  <c r="I61" i="3" s="1"/>
  <c r="N106" i="1"/>
  <c r="N95" i="1"/>
  <c r="N104" i="1"/>
  <c r="N105" i="1"/>
  <c r="N96" i="1"/>
  <c r="R94" i="1"/>
  <c r="L73" i="3" s="1"/>
  <c r="U99" i="1"/>
  <c r="N103" i="1"/>
  <c r="H77" i="3" s="1"/>
  <c r="AI102" i="1"/>
  <c r="AC66" i="3" s="1"/>
  <c r="O93" i="1"/>
  <c r="H76" i="3" l="1"/>
  <c r="H75" i="3"/>
  <c r="L60" i="3"/>
  <c r="I67" i="3"/>
  <c r="J67" i="3" s="1"/>
  <c r="L72" i="3"/>
  <c r="H57" i="3"/>
  <c r="I57" i="3" s="1"/>
  <c r="H79" i="3"/>
  <c r="I79" i="3" s="1"/>
  <c r="J79" i="3" s="1"/>
  <c r="I64" i="3"/>
  <c r="G82" i="3"/>
  <c r="H82" i="3"/>
  <c r="I69" i="3"/>
  <c r="H74" i="3"/>
  <c r="I74" i="3" s="1"/>
  <c r="L65" i="3"/>
  <c r="L63" i="3"/>
  <c r="H58" i="3"/>
  <c r="H70" i="3"/>
  <c r="H68" i="3"/>
  <c r="I68" i="3" s="1"/>
  <c r="H62" i="3"/>
  <c r="R77" i="1"/>
  <c r="Q88" i="1"/>
  <c r="S75" i="1"/>
  <c r="Q86" i="1"/>
  <c r="Q87" i="1"/>
  <c r="R78" i="1"/>
  <c r="G85" i="3"/>
  <c r="G90" i="3"/>
  <c r="H83" i="3"/>
  <c r="H93" i="3"/>
  <c r="H95" i="3"/>
  <c r="H87" i="3"/>
  <c r="I86" i="3"/>
  <c r="I94" i="3"/>
  <c r="G97" i="3"/>
  <c r="G98" i="3"/>
  <c r="G88" i="3"/>
  <c r="H89" i="3"/>
  <c r="H84" i="3"/>
  <c r="H96" i="3"/>
  <c r="G104" i="3"/>
  <c r="G101" i="3"/>
  <c r="G100" i="3"/>
  <c r="G103" i="3"/>
  <c r="G102" i="3"/>
  <c r="K91" i="3"/>
  <c r="O104" i="1"/>
  <c r="O105" i="1"/>
  <c r="O96" i="1"/>
  <c r="O106" i="1"/>
  <c r="O95" i="1"/>
  <c r="S94" i="1"/>
  <c r="M73" i="3" s="1"/>
  <c r="P100" i="1"/>
  <c r="J61" i="3" s="1"/>
  <c r="V99" i="1"/>
  <c r="O103" i="1"/>
  <c r="I77" i="3" s="1"/>
  <c r="J77" i="3" s="1"/>
  <c r="P103" i="1"/>
  <c r="P93" i="1"/>
  <c r="J59" i="3" s="1"/>
  <c r="AJ102" i="1"/>
  <c r="AD66" i="3" s="1"/>
  <c r="Q101" i="1"/>
  <c r="N73" i="3" l="1"/>
  <c r="J74" i="3"/>
  <c r="I92" i="3"/>
  <c r="R85" i="1"/>
  <c r="I70" i="3"/>
  <c r="I78" i="3"/>
  <c r="J78" i="3" s="1"/>
  <c r="M60" i="3"/>
  <c r="I58" i="3"/>
  <c r="J58" i="3" s="1"/>
  <c r="I75" i="3"/>
  <c r="J75" i="3" s="1"/>
  <c r="K75" i="3" s="1"/>
  <c r="I82" i="3"/>
  <c r="J71" i="3"/>
  <c r="J64" i="3"/>
  <c r="I76" i="3"/>
  <c r="J76" i="3" s="1"/>
  <c r="H99" i="3"/>
  <c r="M63" i="3"/>
  <c r="N63" i="3" s="1"/>
  <c r="M65" i="3"/>
  <c r="N65" i="3" s="1"/>
  <c r="J57" i="3"/>
  <c r="I62" i="3"/>
  <c r="J69" i="3"/>
  <c r="M72" i="3"/>
  <c r="N72" i="3" s="1"/>
  <c r="R87" i="1"/>
  <c r="R86" i="1"/>
  <c r="S78" i="1"/>
  <c r="T75" i="1"/>
  <c r="S77" i="1"/>
  <c r="S85" i="1" s="1"/>
  <c r="R88" i="1"/>
  <c r="H88" i="3"/>
  <c r="H98" i="3"/>
  <c r="H90" i="3"/>
  <c r="J86" i="3"/>
  <c r="J94" i="3"/>
  <c r="J92" i="3"/>
  <c r="I95" i="3"/>
  <c r="I87" i="3"/>
  <c r="H85" i="3"/>
  <c r="I83" i="3"/>
  <c r="I93" i="3"/>
  <c r="I99" i="3"/>
  <c r="H97" i="3"/>
  <c r="H100" i="3"/>
  <c r="I89" i="3"/>
  <c r="H102" i="3"/>
  <c r="H104" i="3"/>
  <c r="I84" i="3"/>
  <c r="I96" i="3"/>
  <c r="H103" i="3"/>
  <c r="H101" i="3"/>
  <c r="L91" i="3"/>
  <c r="Q103" i="1"/>
  <c r="K77" i="3" s="1"/>
  <c r="Q93" i="1"/>
  <c r="K59" i="3" s="1"/>
  <c r="P106" i="1"/>
  <c r="P95" i="1"/>
  <c r="T94" i="1"/>
  <c r="R101" i="1"/>
  <c r="W99" i="1"/>
  <c r="Q100" i="1"/>
  <c r="K61" i="3" s="1"/>
  <c r="AK102" i="1"/>
  <c r="AE66" i="3" s="1"/>
  <c r="P105" i="1"/>
  <c r="J68" i="3" s="1"/>
  <c r="P104" i="1"/>
  <c r="P96" i="1"/>
  <c r="K79" i="3" l="1"/>
  <c r="L79" i="3" s="1"/>
  <c r="O73" i="3"/>
  <c r="K67" i="3"/>
  <c r="K76" i="3"/>
  <c r="N60" i="3"/>
  <c r="L75" i="3"/>
  <c r="K69" i="3"/>
  <c r="K64" i="3"/>
  <c r="K78" i="3"/>
  <c r="L78" i="3" s="1"/>
  <c r="J82" i="3"/>
  <c r="J62" i="3"/>
  <c r="K71" i="3"/>
  <c r="J70" i="3"/>
  <c r="K70" i="3" s="1"/>
  <c r="T77" i="1"/>
  <c r="S88" i="1"/>
  <c r="U75" i="1"/>
  <c r="T78" i="1"/>
  <c r="T85" i="1" s="1"/>
  <c r="S87" i="1"/>
  <c r="S86" i="1"/>
  <c r="I97" i="3"/>
  <c r="I88" i="3"/>
  <c r="K86" i="3"/>
  <c r="K92" i="3"/>
  <c r="K94" i="3"/>
  <c r="I90" i="3"/>
  <c r="J87" i="3"/>
  <c r="I85" i="3"/>
  <c r="J93" i="3"/>
  <c r="J83" i="3"/>
  <c r="J99" i="3"/>
  <c r="I98" i="3"/>
  <c r="J96" i="3"/>
  <c r="J84" i="3"/>
  <c r="I101" i="3"/>
  <c r="I104" i="3"/>
  <c r="I100" i="3"/>
  <c r="I103" i="3"/>
  <c r="I102" i="3"/>
  <c r="J89" i="3"/>
  <c r="M91" i="3"/>
  <c r="AL102" i="1"/>
  <c r="AF66" i="3" s="1"/>
  <c r="Q106" i="1"/>
  <c r="Q95" i="1"/>
  <c r="U94" i="1"/>
  <c r="O63" i="3" s="1"/>
  <c r="X99" i="1"/>
  <c r="R100" i="1"/>
  <c r="L61" i="3" s="1"/>
  <c r="Q105" i="1"/>
  <c r="K74" i="3" s="1"/>
  <c r="Q104" i="1"/>
  <c r="K57" i="3" s="1"/>
  <c r="Q96" i="1"/>
  <c r="S101" i="1"/>
  <c r="R103" i="1"/>
  <c r="L77" i="3" s="1"/>
  <c r="R93" i="1"/>
  <c r="L59" i="3" s="1"/>
  <c r="P73" i="3" l="1"/>
  <c r="L71" i="3"/>
  <c r="O60" i="3"/>
  <c r="O65" i="3"/>
  <c r="L76" i="3"/>
  <c r="L70" i="3"/>
  <c r="K62" i="3"/>
  <c r="L62" i="3" s="1"/>
  <c r="J95" i="3"/>
  <c r="O72" i="3"/>
  <c r="K82" i="3"/>
  <c r="L67" i="3"/>
  <c r="K68" i="3"/>
  <c r="L68" i="3" s="1"/>
  <c r="L64" i="3"/>
  <c r="M64" i="3" s="1"/>
  <c r="K58" i="3"/>
  <c r="L58" i="3" s="1"/>
  <c r="L69" i="3"/>
  <c r="U78" i="1"/>
  <c r="T86" i="1"/>
  <c r="T87" i="1"/>
  <c r="V75" i="1"/>
  <c r="U77" i="1"/>
  <c r="T88" i="1"/>
  <c r="J98" i="3"/>
  <c r="K99" i="3"/>
  <c r="L86" i="3"/>
  <c r="L92" i="3"/>
  <c r="L94" i="3"/>
  <c r="J90" i="3"/>
  <c r="J88" i="3"/>
  <c r="K95" i="3"/>
  <c r="J85" i="3"/>
  <c r="J97" i="3"/>
  <c r="K84" i="3"/>
  <c r="K96" i="3"/>
  <c r="J104" i="3"/>
  <c r="J100" i="3"/>
  <c r="K89" i="3"/>
  <c r="J103" i="3"/>
  <c r="J102" i="3"/>
  <c r="J101" i="3"/>
  <c r="N91" i="3"/>
  <c r="Y99" i="1"/>
  <c r="V94" i="1"/>
  <c r="P63" i="3" s="1"/>
  <c r="R106" i="1"/>
  <c r="R95" i="1"/>
  <c r="S100" i="1"/>
  <c r="M61" i="3" s="1"/>
  <c r="T101" i="1"/>
  <c r="R105" i="1"/>
  <c r="L74" i="3" s="1"/>
  <c r="R104" i="1"/>
  <c r="L57" i="3" s="1"/>
  <c r="R96" i="1"/>
  <c r="S93" i="1"/>
  <c r="M59" i="3" s="1"/>
  <c r="AM102" i="1"/>
  <c r="AG66" i="3" s="1"/>
  <c r="M74" i="3" l="1"/>
  <c r="M68" i="3"/>
  <c r="M58" i="3"/>
  <c r="L82" i="3"/>
  <c r="M67" i="3"/>
  <c r="P65" i="3"/>
  <c r="Q65" i="3" s="1"/>
  <c r="P60" i="3"/>
  <c r="K83" i="3"/>
  <c r="K87" i="3"/>
  <c r="K93" i="3"/>
  <c r="M69" i="3"/>
  <c r="P72" i="3"/>
  <c r="Q72" i="3" s="1"/>
  <c r="M71" i="3"/>
  <c r="N71" i="3" s="1"/>
  <c r="U85" i="1"/>
  <c r="V77" i="1"/>
  <c r="U88" i="1"/>
  <c r="W75" i="1"/>
  <c r="V78" i="1"/>
  <c r="V85" i="1" s="1"/>
  <c r="U86" i="1"/>
  <c r="U87" i="1"/>
  <c r="K85" i="3"/>
  <c r="K88" i="3"/>
  <c r="L83" i="3"/>
  <c r="L93" i="3"/>
  <c r="L99" i="3"/>
  <c r="M86" i="3"/>
  <c r="M92" i="3"/>
  <c r="M94" i="3"/>
  <c r="K90" i="3"/>
  <c r="L95" i="3"/>
  <c r="L87" i="3"/>
  <c r="K97" i="3"/>
  <c r="K98" i="3"/>
  <c r="K100" i="3"/>
  <c r="K102" i="3"/>
  <c r="K104" i="3"/>
  <c r="L96" i="3"/>
  <c r="K101" i="3"/>
  <c r="K103" i="3"/>
  <c r="L89" i="3"/>
  <c r="L84" i="3"/>
  <c r="O91" i="3"/>
  <c r="T93" i="1"/>
  <c r="N64" i="3" s="1"/>
  <c r="T100" i="1"/>
  <c r="N61" i="3" s="1"/>
  <c r="S106" i="1"/>
  <c r="S95" i="1"/>
  <c r="M70" i="3" s="1"/>
  <c r="S105" i="1"/>
  <c r="S104" i="1"/>
  <c r="M57" i="3" s="1"/>
  <c r="S96" i="1"/>
  <c r="W94" i="1"/>
  <c r="Q63" i="3" s="1"/>
  <c r="AO102" i="1"/>
  <c r="AN102" i="1"/>
  <c r="AH66" i="3" s="1"/>
  <c r="AI66" i="3" s="1"/>
  <c r="AJ66" i="3" s="1"/>
  <c r="U101" i="1"/>
  <c r="S103" i="1"/>
  <c r="Z99" i="1"/>
  <c r="AK66" i="3" l="1"/>
  <c r="AJ91" i="3"/>
  <c r="Q73" i="3"/>
  <c r="M62" i="3"/>
  <c r="N67" i="3"/>
  <c r="M79" i="3"/>
  <c r="N79" i="3" s="1"/>
  <c r="M75" i="3"/>
  <c r="N75" i="3" s="1"/>
  <c r="M78" i="3"/>
  <c r="N78" i="3" s="1"/>
  <c r="M77" i="3"/>
  <c r="N77" i="3" s="1"/>
  <c r="N69" i="3"/>
  <c r="N59" i="3"/>
  <c r="M76" i="3"/>
  <c r="N76" i="3" s="1"/>
  <c r="M82" i="3"/>
  <c r="N58" i="3"/>
  <c r="Q60" i="3"/>
  <c r="V86" i="1"/>
  <c r="W78" i="1"/>
  <c r="V87" i="1"/>
  <c r="X75" i="1"/>
  <c r="W77" i="1"/>
  <c r="W85" i="1" s="1"/>
  <c r="V88" i="1"/>
  <c r="M95" i="3"/>
  <c r="M87" i="3"/>
  <c r="L98" i="3"/>
  <c r="L90" i="3"/>
  <c r="M93" i="3"/>
  <c r="M83" i="3"/>
  <c r="M99" i="3"/>
  <c r="L97" i="3"/>
  <c r="L88" i="3"/>
  <c r="L85" i="3"/>
  <c r="N86" i="3"/>
  <c r="N94" i="3"/>
  <c r="N92" i="3"/>
  <c r="L103" i="3"/>
  <c r="M84" i="3"/>
  <c r="L104" i="3"/>
  <c r="M96" i="3"/>
  <c r="M89" i="3"/>
  <c r="L102" i="3"/>
  <c r="L101" i="3"/>
  <c r="L100" i="3"/>
  <c r="P91" i="3"/>
  <c r="X94" i="1"/>
  <c r="R72" i="3" s="1"/>
  <c r="U100" i="1"/>
  <c r="O61" i="3" s="1"/>
  <c r="T106" i="1"/>
  <c r="T95" i="1"/>
  <c r="N70" i="3" s="1"/>
  <c r="T103" i="1"/>
  <c r="AA99" i="1"/>
  <c r="V101" i="1"/>
  <c r="T105" i="1"/>
  <c r="N68" i="3" s="1"/>
  <c r="T104" i="1"/>
  <c r="T96" i="1"/>
  <c r="U93" i="1"/>
  <c r="O64" i="3" s="1"/>
  <c r="S72" i="3" l="1"/>
  <c r="O71" i="3"/>
  <c r="O78" i="3"/>
  <c r="P78" i="3" s="1"/>
  <c r="R63" i="3"/>
  <c r="S63" i="3" s="1"/>
  <c r="R65" i="3"/>
  <c r="S65" i="3" s="1"/>
  <c r="N74" i="3"/>
  <c r="O74" i="3" s="1"/>
  <c r="O67" i="3"/>
  <c r="P67" i="3" s="1"/>
  <c r="O59" i="3"/>
  <c r="N62" i="3"/>
  <c r="AL66" i="3"/>
  <c r="AL91" i="3" s="1"/>
  <c r="AK91" i="3"/>
  <c r="R60" i="3"/>
  <c r="S60" i="3" s="1"/>
  <c r="O69" i="3"/>
  <c r="P69" i="3" s="1"/>
  <c r="R73" i="3"/>
  <c r="S73" i="3" s="1"/>
  <c r="N57" i="3"/>
  <c r="X77" i="1"/>
  <c r="W88" i="1"/>
  <c r="Y75" i="1"/>
  <c r="X78" i="1"/>
  <c r="W86" i="1"/>
  <c r="W87" i="1"/>
  <c r="N93" i="3"/>
  <c r="N83" i="3"/>
  <c r="M90" i="3"/>
  <c r="M85" i="3"/>
  <c r="N95" i="3"/>
  <c r="N87" i="3"/>
  <c r="M88" i="3"/>
  <c r="M98" i="3"/>
  <c r="O86" i="3"/>
  <c r="M97" i="3"/>
  <c r="M104" i="3"/>
  <c r="M100" i="3"/>
  <c r="M101" i="3"/>
  <c r="M102" i="3"/>
  <c r="M103" i="3"/>
  <c r="N84" i="3"/>
  <c r="N89" i="3"/>
  <c r="N96" i="3"/>
  <c r="Q91" i="3"/>
  <c r="U103" i="1"/>
  <c r="O76" i="3" s="1"/>
  <c r="P76" i="3" s="1"/>
  <c r="U105" i="1"/>
  <c r="O68" i="3" s="1"/>
  <c r="U104" i="1"/>
  <c r="U96" i="1"/>
  <c r="V100" i="1"/>
  <c r="P61" i="3" s="1"/>
  <c r="U106" i="1"/>
  <c r="U95" i="1"/>
  <c r="O70" i="3" s="1"/>
  <c r="W101" i="1"/>
  <c r="V103" i="1"/>
  <c r="V93" i="1"/>
  <c r="P64" i="3" s="1"/>
  <c r="AB99" i="1"/>
  <c r="Y94" i="1"/>
  <c r="P71" i="3" l="1"/>
  <c r="Q67" i="3"/>
  <c r="O58" i="3"/>
  <c r="O77" i="3"/>
  <c r="P77" i="3" s="1"/>
  <c r="O79" i="3"/>
  <c r="P79" i="3" s="1"/>
  <c r="Q79" i="3" s="1"/>
  <c r="O82" i="3"/>
  <c r="T63" i="3"/>
  <c r="O94" i="3"/>
  <c r="O92" i="3"/>
  <c r="N99" i="3"/>
  <c r="O62" i="3"/>
  <c r="P62" i="3" s="1"/>
  <c r="P59" i="3"/>
  <c r="Q59" i="3" s="1"/>
  <c r="O75" i="3"/>
  <c r="P75" i="3" s="1"/>
  <c r="Q75" i="3" s="1"/>
  <c r="O57" i="3"/>
  <c r="N82" i="3"/>
  <c r="X85" i="1"/>
  <c r="X87" i="1"/>
  <c r="Y78" i="1"/>
  <c r="X86" i="1"/>
  <c r="Z75" i="1"/>
  <c r="Y77" i="1"/>
  <c r="X88" i="1"/>
  <c r="N88" i="3"/>
  <c r="N90" i="3"/>
  <c r="P86" i="3"/>
  <c r="P92" i="3"/>
  <c r="P94" i="3"/>
  <c r="O87" i="3"/>
  <c r="O95" i="3"/>
  <c r="N98" i="3"/>
  <c r="O93" i="3"/>
  <c r="O83" i="3"/>
  <c r="O99" i="3"/>
  <c r="N97" i="3"/>
  <c r="N85" i="3"/>
  <c r="N102" i="3"/>
  <c r="N103" i="3"/>
  <c r="N101" i="3"/>
  <c r="N104" i="3"/>
  <c r="O96" i="3"/>
  <c r="O89" i="3"/>
  <c r="O84" i="3"/>
  <c r="N100" i="3"/>
  <c r="R91" i="3"/>
  <c r="AC99" i="1"/>
  <c r="V106" i="1"/>
  <c r="V95" i="1"/>
  <c r="P70" i="3" s="1"/>
  <c r="W103" i="1"/>
  <c r="Q78" i="3" s="1"/>
  <c r="W93" i="1"/>
  <c r="Q64" i="3" s="1"/>
  <c r="X101" i="1"/>
  <c r="W100" i="1"/>
  <c r="Q61" i="3" s="1"/>
  <c r="Z94" i="1"/>
  <c r="T72" i="3" s="1"/>
  <c r="V104" i="1"/>
  <c r="V105" i="1"/>
  <c r="P68" i="3" s="1"/>
  <c r="V96" i="1"/>
  <c r="R64" i="3" l="1"/>
  <c r="Q71" i="3"/>
  <c r="R71" i="3" s="1"/>
  <c r="T65" i="3"/>
  <c r="P74" i="3"/>
  <c r="Q74" i="3" s="1"/>
  <c r="T73" i="3"/>
  <c r="Q76" i="3"/>
  <c r="Q69" i="3"/>
  <c r="R69" i="3" s="1"/>
  <c r="T60" i="3"/>
  <c r="P57" i="3"/>
  <c r="Q57" i="3" s="1"/>
  <c r="Q77" i="3"/>
  <c r="P82" i="3"/>
  <c r="Y85" i="1"/>
  <c r="P58" i="3"/>
  <c r="Q58" i="3" s="1"/>
  <c r="Z77" i="1"/>
  <c r="Y88" i="1"/>
  <c r="AA75" i="1"/>
  <c r="Z78" i="1"/>
  <c r="Y86" i="1"/>
  <c r="Y87" i="1"/>
  <c r="O85" i="3"/>
  <c r="O97" i="3"/>
  <c r="Q86" i="3"/>
  <c r="Q92" i="3"/>
  <c r="O90" i="3"/>
  <c r="P95" i="3"/>
  <c r="P87" i="3"/>
  <c r="O98" i="3"/>
  <c r="P93" i="3"/>
  <c r="P99" i="3"/>
  <c r="O88" i="3"/>
  <c r="O100" i="3"/>
  <c r="P96" i="3"/>
  <c r="O102" i="3"/>
  <c r="O104" i="3"/>
  <c r="O101" i="3"/>
  <c r="P84" i="3"/>
  <c r="O103" i="3"/>
  <c r="P89" i="3"/>
  <c r="S91" i="3"/>
  <c r="X93" i="1"/>
  <c r="R59" i="3" s="1"/>
  <c r="X100" i="1"/>
  <c r="R61" i="3" s="1"/>
  <c r="W106" i="1"/>
  <c r="W95" i="1"/>
  <c r="Q62" i="3" s="1"/>
  <c r="W104" i="1"/>
  <c r="W105" i="1"/>
  <c r="Q68" i="3" s="1"/>
  <c r="W96" i="1"/>
  <c r="AA94" i="1"/>
  <c r="U63" i="3" s="1"/>
  <c r="Y101" i="1"/>
  <c r="AD99" i="1"/>
  <c r="S61" i="3" l="1"/>
  <c r="R67" i="3"/>
  <c r="S67" i="3" s="1"/>
  <c r="S64" i="3"/>
  <c r="U72" i="3"/>
  <c r="U73" i="3"/>
  <c r="V73" i="3" s="1"/>
  <c r="Q70" i="3"/>
  <c r="R70" i="3" s="1"/>
  <c r="R74" i="3"/>
  <c r="P83" i="3"/>
  <c r="R77" i="3"/>
  <c r="U65" i="3"/>
  <c r="Q94" i="3"/>
  <c r="Q82" i="3"/>
  <c r="U60" i="3"/>
  <c r="V60" i="3" s="1"/>
  <c r="Z85" i="1"/>
  <c r="Z87" i="1"/>
  <c r="Z86" i="1"/>
  <c r="AA78" i="1"/>
  <c r="AB75" i="1"/>
  <c r="Z88" i="1"/>
  <c r="AA77" i="1"/>
  <c r="P90" i="3"/>
  <c r="P88" i="3"/>
  <c r="Q93" i="3"/>
  <c r="Q83" i="3"/>
  <c r="Q99" i="3"/>
  <c r="Q87" i="3"/>
  <c r="P98" i="3"/>
  <c r="P97" i="3"/>
  <c r="P85" i="3"/>
  <c r="R86" i="3"/>
  <c r="R94" i="3"/>
  <c r="P103" i="3"/>
  <c r="Q89" i="3"/>
  <c r="P102" i="3"/>
  <c r="P104" i="3"/>
  <c r="Q96" i="3"/>
  <c r="Q84" i="3"/>
  <c r="P101" i="3"/>
  <c r="P100" i="3"/>
  <c r="T91" i="3"/>
  <c r="X106" i="1"/>
  <c r="X95" i="1"/>
  <c r="R62" i="3" s="1"/>
  <c r="Y100" i="1"/>
  <c r="S69" i="3" s="1"/>
  <c r="X103" i="1"/>
  <c r="Z101" i="1"/>
  <c r="AB94" i="1"/>
  <c r="V63" i="3" s="1"/>
  <c r="AE99" i="1"/>
  <c r="X105" i="1"/>
  <c r="R58" i="3" s="1"/>
  <c r="X104" i="1"/>
  <c r="R57" i="3" s="1"/>
  <c r="X96" i="1"/>
  <c r="Y93" i="1"/>
  <c r="S59" i="3" s="1"/>
  <c r="S74" i="3" l="1"/>
  <c r="S71" i="3"/>
  <c r="S70" i="3"/>
  <c r="Q95" i="3"/>
  <c r="S77" i="3"/>
  <c r="T77" i="3" s="1"/>
  <c r="R78" i="3"/>
  <c r="S78" i="3" s="1"/>
  <c r="T78" i="3" s="1"/>
  <c r="R75" i="3"/>
  <c r="S75" i="3" s="1"/>
  <c r="T75" i="3" s="1"/>
  <c r="R79" i="3"/>
  <c r="V72" i="3"/>
  <c r="R92" i="3"/>
  <c r="R76" i="3"/>
  <c r="S76" i="3" s="1"/>
  <c r="T76" i="3" s="1"/>
  <c r="R68" i="3"/>
  <c r="S68" i="3" s="1"/>
  <c r="T64" i="3"/>
  <c r="R82" i="3"/>
  <c r="V65" i="3"/>
  <c r="AA85" i="1"/>
  <c r="AC75" i="1"/>
  <c r="AB78" i="1"/>
  <c r="AA86" i="1"/>
  <c r="AA87" i="1"/>
  <c r="AB77" i="1"/>
  <c r="AA88" i="1"/>
  <c r="R83" i="3"/>
  <c r="R99" i="3"/>
  <c r="Q98" i="3"/>
  <c r="Q85" i="3"/>
  <c r="Q88" i="3"/>
  <c r="Q90" i="3"/>
  <c r="S86" i="3"/>
  <c r="S94" i="3"/>
  <c r="S92" i="3"/>
  <c r="R87" i="3"/>
  <c r="R95" i="3"/>
  <c r="Q97" i="3"/>
  <c r="Q104" i="3"/>
  <c r="Q102" i="3"/>
  <c r="R84" i="3"/>
  <c r="Q103" i="3"/>
  <c r="Q100" i="3"/>
  <c r="Q101" i="3"/>
  <c r="R89" i="3"/>
  <c r="R96" i="3"/>
  <c r="U91" i="3"/>
  <c r="AA101" i="1"/>
  <c r="Z100" i="1"/>
  <c r="T61" i="3" s="1"/>
  <c r="AF99" i="1"/>
  <c r="Y103" i="1"/>
  <c r="Y105" i="1"/>
  <c r="S58" i="3" s="1"/>
  <c r="Y104" i="1"/>
  <c r="S57" i="3" s="1"/>
  <c r="Y96" i="1"/>
  <c r="Z103" i="1"/>
  <c r="Z93" i="1"/>
  <c r="T59" i="3" s="1"/>
  <c r="AC94" i="1"/>
  <c r="W63" i="3" s="1"/>
  <c r="Y106" i="1"/>
  <c r="Y95" i="1"/>
  <c r="S62" i="3" s="1"/>
  <c r="U61" i="3" l="1"/>
  <c r="T67" i="3"/>
  <c r="U67" i="3" s="1"/>
  <c r="T69" i="3"/>
  <c r="U69" i="3" s="1"/>
  <c r="W72" i="3"/>
  <c r="X72" i="3" s="1"/>
  <c r="W60" i="3"/>
  <c r="X60" i="3" s="1"/>
  <c r="S82" i="3"/>
  <c r="AB85" i="1"/>
  <c r="R93" i="3"/>
  <c r="W73" i="3"/>
  <c r="X73" i="3" s="1"/>
  <c r="T68" i="3"/>
  <c r="W65" i="3"/>
  <c r="X65" i="3" s="1"/>
  <c r="S79" i="3"/>
  <c r="T79" i="3" s="1"/>
  <c r="T71" i="3"/>
  <c r="AC77" i="1"/>
  <c r="AB88" i="1"/>
  <c r="AC78" i="1"/>
  <c r="AB86" i="1"/>
  <c r="AB87" i="1"/>
  <c r="AD75" i="1"/>
  <c r="R88" i="3"/>
  <c r="R97" i="3"/>
  <c r="R85" i="3"/>
  <c r="R98" i="3"/>
  <c r="S93" i="3"/>
  <c r="S83" i="3"/>
  <c r="S99" i="3"/>
  <c r="S95" i="3"/>
  <c r="S87" i="3"/>
  <c r="R90" i="3"/>
  <c r="T86" i="3"/>
  <c r="T94" i="3"/>
  <c r="R101" i="3"/>
  <c r="R104" i="3"/>
  <c r="R100" i="3"/>
  <c r="S96" i="3"/>
  <c r="R103" i="3"/>
  <c r="S84" i="3"/>
  <c r="S89" i="3"/>
  <c r="R102" i="3"/>
  <c r="V91" i="3"/>
  <c r="Z105" i="1"/>
  <c r="T58" i="3" s="1"/>
  <c r="Z104" i="1"/>
  <c r="Z96" i="1"/>
  <c r="AG99" i="1"/>
  <c r="AA100" i="1"/>
  <c r="AD94" i="1"/>
  <c r="X63" i="3" s="1"/>
  <c r="AA93" i="1"/>
  <c r="U64" i="3" s="1"/>
  <c r="Z106" i="1"/>
  <c r="Z95" i="1"/>
  <c r="T62" i="3" s="1"/>
  <c r="AB101" i="1"/>
  <c r="T57" i="3" l="1"/>
  <c r="V67" i="3"/>
  <c r="T70" i="3"/>
  <c r="U59" i="3"/>
  <c r="Y72" i="3"/>
  <c r="Y60" i="3"/>
  <c r="U68" i="3"/>
  <c r="T92" i="3"/>
  <c r="T74" i="3"/>
  <c r="U74" i="3" s="1"/>
  <c r="Y65" i="3"/>
  <c r="U71" i="3"/>
  <c r="AC85" i="1"/>
  <c r="AE75" i="1"/>
  <c r="AC87" i="1"/>
  <c r="AD78" i="1"/>
  <c r="AC86" i="1"/>
  <c r="AD77" i="1"/>
  <c r="AC88" i="1"/>
  <c r="S90" i="3"/>
  <c r="T83" i="3"/>
  <c r="T93" i="3"/>
  <c r="T99" i="3"/>
  <c r="U86" i="3"/>
  <c r="U94" i="3"/>
  <c r="U92" i="3"/>
  <c r="S98" i="3"/>
  <c r="S97" i="3"/>
  <c r="T95" i="3"/>
  <c r="T87" i="3"/>
  <c r="S85" i="3"/>
  <c r="S88" i="3"/>
  <c r="S101" i="3"/>
  <c r="S102" i="3"/>
  <c r="T96" i="3"/>
  <c r="S100" i="3"/>
  <c r="S103" i="3"/>
  <c r="S104" i="3"/>
  <c r="T89" i="3"/>
  <c r="T84" i="3"/>
  <c r="W91" i="3"/>
  <c r="AA106" i="1"/>
  <c r="AA95" i="1"/>
  <c r="U62" i="3" s="1"/>
  <c r="AB100" i="1"/>
  <c r="V61" i="3" s="1"/>
  <c r="AH99" i="1"/>
  <c r="AA103" i="1"/>
  <c r="U79" i="3" s="1"/>
  <c r="AB93" i="1"/>
  <c r="V64" i="3" s="1"/>
  <c r="AC101" i="1"/>
  <c r="AE94" i="1"/>
  <c r="Y73" i="3" s="1"/>
  <c r="AA105" i="1"/>
  <c r="U58" i="3" s="1"/>
  <c r="AA104" i="1"/>
  <c r="AA96" i="1"/>
  <c r="V69" i="3" l="1"/>
  <c r="W69" i="3" s="1"/>
  <c r="U57" i="3"/>
  <c r="V57" i="3" s="1"/>
  <c r="T82" i="3"/>
  <c r="V71" i="3"/>
  <c r="Z72" i="3"/>
  <c r="Z65" i="3"/>
  <c r="V59" i="3"/>
  <c r="W59" i="3" s="1"/>
  <c r="W67" i="3"/>
  <c r="U77" i="3"/>
  <c r="U76" i="3"/>
  <c r="U78" i="3"/>
  <c r="U75" i="3"/>
  <c r="V75" i="3" s="1"/>
  <c r="AD85" i="1"/>
  <c r="U70" i="3"/>
  <c r="V70" i="3" s="1"/>
  <c r="Y63" i="3"/>
  <c r="Z63" i="3" s="1"/>
  <c r="AE77" i="1"/>
  <c r="AD88" i="1"/>
  <c r="AE78" i="1"/>
  <c r="AD86" i="1"/>
  <c r="AD87" i="1"/>
  <c r="AF75" i="1"/>
  <c r="T85" i="3"/>
  <c r="U83" i="3"/>
  <c r="U93" i="3"/>
  <c r="U99" i="3"/>
  <c r="T98" i="3"/>
  <c r="U87" i="3"/>
  <c r="T88" i="3"/>
  <c r="T90" i="3"/>
  <c r="V86" i="3"/>
  <c r="V92" i="3"/>
  <c r="V94" i="3"/>
  <c r="T97" i="3"/>
  <c r="T100" i="3"/>
  <c r="T103" i="3"/>
  <c r="U84" i="3"/>
  <c r="T101" i="3"/>
  <c r="U89" i="3"/>
  <c r="T102" i="3"/>
  <c r="U96" i="3"/>
  <c r="T104" i="3"/>
  <c r="X91" i="3"/>
  <c r="AB104" i="1"/>
  <c r="AB105" i="1"/>
  <c r="V74" i="3" s="1"/>
  <c r="AB96" i="1"/>
  <c r="AF94" i="1"/>
  <c r="Z60" i="3" s="1"/>
  <c r="AD101" i="1"/>
  <c r="AC100" i="1"/>
  <c r="W61" i="3" s="1"/>
  <c r="AI99" i="1"/>
  <c r="AB103" i="1"/>
  <c r="V79" i="3" s="1"/>
  <c r="AC93" i="1"/>
  <c r="W64" i="3" s="1"/>
  <c r="AB106" i="1"/>
  <c r="AB95" i="1"/>
  <c r="V62" i="3" s="1"/>
  <c r="X69" i="3" l="1"/>
  <c r="V82" i="3"/>
  <c r="V58" i="3"/>
  <c r="V68" i="3"/>
  <c r="U95" i="3"/>
  <c r="U82" i="3"/>
  <c r="V78" i="3"/>
  <c r="W71" i="3"/>
  <c r="X71" i="3" s="1"/>
  <c r="V76" i="3"/>
  <c r="W76" i="3" s="1"/>
  <c r="X76" i="3" s="1"/>
  <c r="Z73" i="3"/>
  <c r="X59" i="3"/>
  <c r="V77" i="3"/>
  <c r="AE85" i="1"/>
  <c r="AF78" i="1"/>
  <c r="AE86" i="1"/>
  <c r="AE87" i="1"/>
  <c r="AG75" i="1"/>
  <c r="AE88" i="1"/>
  <c r="AF77" i="1"/>
  <c r="U98" i="3"/>
  <c r="U97" i="3"/>
  <c r="U90" i="3"/>
  <c r="W86" i="3"/>
  <c r="W92" i="3"/>
  <c r="W94" i="3"/>
  <c r="U85" i="3"/>
  <c r="V95" i="3"/>
  <c r="V87" i="3"/>
  <c r="V99" i="3"/>
  <c r="U88" i="3"/>
  <c r="U101" i="3"/>
  <c r="V96" i="3"/>
  <c r="U103" i="3"/>
  <c r="U104" i="3"/>
  <c r="V84" i="3"/>
  <c r="U102" i="3"/>
  <c r="V89" i="3"/>
  <c r="U100" i="3"/>
  <c r="Y91" i="3"/>
  <c r="AC103" i="1"/>
  <c r="W75" i="3" s="1"/>
  <c r="X75" i="3" s="1"/>
  <c r="AG94" i="1"/>
  <c r="AA63" i="3" s="1"/>
  <c r="AE101" i="1"/>
  <c r="AD103" i="1"/>
  <c r="AD93" i="1"/>
  <c r="X64" i="3" s="1"/>
  <c r="AJ99" i="1"/>
  <c r="AC106" i="1"/>
  <c r="AC95" i="1"/>
  <c r="W62" i="3" s="1"/>
  <c r="AD100" i="1"/>
  <c r="X61" i="3" s="1"/>
  <c r="AC105" i="1"/>
  <c r="W74" i="3" s="1"/>
  <c r="AC104" i="1"/>
  <c r="AC96" i="1"/>
  <c r="X74" i="3" l="1"/>
  <c r="AA73" i="3"/>
  <c r="AB73" i="3" s="1"/>
  <c r="X67" i="3"/>
  <c r="Y67" i="3" s="1"/>
  <c r="W70" i="3"/>
  <c r="W79" i="3"/>
  <c r="X79" i="3" s="1"/>
  <c r="W58" i="3"/>
  <c r="X58" i="3" s="1"/>
  <c r="W78" i="3"/>
  <c r="X78" i="3" s="1"/>
  <c r="Y78" i="3" s="1"/>
  <c r="AA65" i="3"/>
  <c r="AB65" i="3" s="1"/>
  <c r="AA60" i="3"/>
  <c r="W68" i="3"/>
  <c r="V83" i="3"/>
  <c r="V93" i="3"/>
  <c r="AA72" i="3"/>
  <c r="AB72" i="3" s="1"/>
  <c r="W82" i="3"/>
  <c r="W77" i="3"/>
  <c r="X77" i="3" s="1"/>
  <c r="Y77" i="3" s="1"/>
  <c r="W57" i="3"/>
  <c r="AF85" i="1"/>
  <c r="AG77" i="1"/>
  <c r="AF88" i="1"/>
  <c r="AH75" i="1"/>
  <c r="AG78" i="1"/>
  <c r="AF87" i="1"/>
  <c r="AF86" i="1"/>
  <c r="X86" i="3"/>
  <c r="X94" i="3"/>
  <c r="W87" i="3"/>
  <c r="W95" i="3"/>
  <c r="V97" i="3"/>
  <c r="V98" i="3"/>
  <c r="V90" i="3"/>
  <c r="V85" i="3"/>
  <c r="W93" i="3"/>
  <c r="W99" i="3"/>
  <c r="V88" i="3"/>
  <c r="V100" i="3"/>
  <c r="V104" i="3"/>
  <c r="W84" i="3"/>
  <c r="W89" i="3"/>
  <c r="V103" i="3"/>
  <c r="V102" i="3"/>
  <c r="W96" i="3"/>
  <c r="V101" i="3"/>
  <c r="Z91" i="3"/>
  <c r="AK99" i="1"/>
  <c r="AF101" i="1"/>
  <c r="AD104" i="1"/>
  <c r="AD105" i="1"/>
  <c r="AD96" i="1"/>
  <c r="AE100" i="1"/>
  <c r="Y61" i="3" s="1"/>
  <c r="AD106" i="1"/>
  <c r="AD95" i="1"/>
  <c r="X62" i="3" s="1"/>
  <c r="AE103" i="1"/>
  <c r="Y75" i="3" s="1"/>
  <c r="AE93" i="1"/>
  <c r="Y64" i="3" s="1"/>
  <c r="AH94" i="1"/>
  <c r="AB63" i="3" s="1"/>
  <c r="Y71" i="3" l="1"/>
  <c r="Y59" i="3"/>
  <c r="Y58" i="3"/>
  <c r="Y69" i="3"/>
  <c r="X92" i="3"/>
  <c r="Y79" i="3"/>
  <c r="W83" i="3"/>
  <c r="X68" i="3"/>
  <c r="Y68" i="3" s="1"/>
  <c r="X70" i="3"/>
  <c r="X57" i="3"/>
  <c r="Y57" i="3" s="1"/>
  <c r="AB60" i="3"/>
  <c r="AC60" i="3" s="1"/>
  <c r="Y76" i="3"/>
  <c r="AG85" i="1"/>
  <c r="AG87" i="1"/>
  <c r="AG86" i="1"/>
  <c r="AH78" i="1"/>
  <c r="AI75" i="1"/>
  <c r="AH77" i="1"/>
  <c r="AH85" i="1" s="1"/>
  <c r="AG88" i="1"/>
  <c r="X87" i="3"/>
  <c r="W88" i="3"/>
  <c r="W90" i="3"/>
  <c r="Y86" i="3"/>
  <c r="Y92" i="3"/>
  <c r="Y94" i="3"/>
  <c r="W98" i="3"/>
  <c r="X83" i="3"/>
  <c r="X99" i="3"/>
  <c r="W85" i="3"/>
  <c r="W97" i="3"/>
  <c r="W101" i="3"/>
  <c r="X89" i="3"/>
  <c r="X96" i="3"/>
  <c r="W102" i="3"/>
  <c r="W104" i="3"/>
  <c r="W103" i="3"/>
  <c r="X84" i="3"/>
  <c r="W100" i="3"/>
  <c r="AA91" i="3"/>
  <c r="AF93" i="1"/>
  <c r="Z64" i="3" s="1"/>
  <c r="AG101" i="1"/>
  <c r="AE104" i="1"/>
  <c r="AE105" i="1"/>
  <c r="Y74" i="3" s="1"/>
  <c r="AE96" i="1"/>
  <c r="AE106" i="1"/>
  <c r="AE95" i="1"/>
  <c r="Y62" i="3" s="1"/>
  <c r="AI94" i="1"/>
  <c r="AC63" i="3" s="1"/>
  <c r="AF100" i="1"/>
  <c r="Z61" i="3" s="1"/>
  <c r="AL99" i="1"/>
  <c r="Z67" i="3" l="1"/>
  <c r="AA67" i="3" s="1"/>
  <c r="Z57" i="3"/>
  <c r="AC73" i="3"/>
  <c r="X82" i="3"/>
  <c r="AC65" i="3"/>
  <c r="AC72" i="3"/>
  <c r="Y70" i="3"/>
  <c r="Z70" i="3" s="1"/>
  <c r="X93" i="3"/>
  <c r="X95" i="3"/>
  <c r="Z59" i="3"/>
  <c r="Z69" i="3"/>
  <c r="AA69" i="3" s="1"/>
  <c r="Y82" i="3"/>
  <c r="Z76" i="3"/>
  <c r="Z71" i="3"/>
  <c r="AA71" i="3" s="1"/>
  <c r="AI77" i="1"/>
  <c r="AH88" i="1"/>
  <c r="AJ75" i="1"/>
  <c r="AI78" i="1"/>
  <c r="AH87" i="1"/>
  <c r="AH86" i="1"/>
  <c r="X85" i="3"/>
  <c r="X88" i="3"/>
  <c r="Y95" i="3"/>
  <c r="Y87" i="3"/>
  <c r="X97" i="3"/>
  <c r="Z86" i="3"/>
  <c r="Z92" i="3"/>
  <c r="Y93" i="3"/>
  <c r="Y83" i="3"/>
  <c r="Y99" i="3"/>
  <c r="X98" i="3"/>
  <c r="X90" i="3"/>
  <c r="Y84" i="3"/>
  <c r="X100" i="3"/>
  <c r="Y96" i="3"/>
  <c r="X103" i="3"/>
  <c r="Y89" i="3"/>
  <c r="X102" i="3"/>
  <c r="X104" i="3"/>
  <c r="X101" i="3"/>
  <c r="AB91" i="3"/>
  <c r="AF103" i="1"/>
  <c r="Z79" i="3" s="1"/>
  <c r="AJ94" i="1"/>
  <c r="AD60" i="3" s="1"/>
  <c r="AH101" i="1"/>
  <c r="AF105" i="1"/>
  <c r="Z74" i="3" s="1"/>
  <c r="AF104" i="1"/>
  <c r="AF96" i="1"/>
  <c r="AG100" i="1"/>
  <c r="AA61" i="3" s="1"/>
  <c r="AF106" i="1"/>
  <c r="AF95" i="1"/>
  <c r="Z62" i="3" s="1"/>
  <c r="AM99" i="1"/>
  <c r="AG93" i="1"/>
  <c r="AA64" i="3" s="1"/>
  <c r="AA74" i="3" l="1"/>
  <c r="AA57" i="3"/>
  <c r="Z68" i="3"/>
  <c r="Z82" i="3"/>
  <c r="Z58" i="3"/>
  <c r="AA58" i="3" s="1"/>
  <c r="AD72" i="3"/>
  <c r="AE72" i="3" s="1"/>
  <c r="Z94" i="3"/>
  <c r="AD65" i="3"/>
  <c r="AE65" i="3" s="1"/>
  <c r="Z78" i="3"/>
  <c r="Z75" i="3"/>
  <c r="Z77" i="3"/>
  <c r="AA59" i="3"/>
  <c r="AB59" i="3" s="1"/>
  <c r="AD63" i="3"/>
  <c r="AE63" i="3" s="1"/>
  <c r="AD73" i="3"/>
  <c r="AE73" i="3" s="1"/>
  <c r="AI85" i="1"/>
  <c r="AJ78" i="1"/>
  <c r="AI86" i="1"/>
  <c r="AI87" i="1"/>
  <c r="AK75" i="1"/>
  <c r="AI88" i="1"/>
  <c r="AJ77" i="1"/>
  <c r="Y98" i="3"/>
  <c r="Y88" i="3"/>
  <c r="Y90" i="3"/>
  <c r="AA86" i="3"/>
  <c r="AA94" i="3"/>
  <c r="AA92" i="3"/>
  <c r="Y97" i="3"/>
  <c r="Z93" i="3"/>
  <c r="Z83" i="3"/>
  <c r="Z99" i="3"/>
  <c r="Z95" i="3"/>
  <c r="Z87" i="3"/>
  <c r="Y85" i="3"/>
  <c r="Y104" i="3"/>
  <c r="Y103" i="3"/>
  <c r="Y100" i="3"/>
  <c r="Y102" i="3"/>
  <c r="Z89" i="3"/>
  <c r="Y101" i="3"/>
  <c r="Z96" i="3"/>
  <c r="Z84" i="3"/>
  <c r="AC91" i="3"/>
  <c r="AH93" i="1"/>
  <c r="AB64" i="3" s="1"/>
  <c r="AO99" i="1"/>
  <c r="AN99" i="1"/>
  <c r="AG105" i="1"/>
  <c r="AG104" i="1"/>
  <c r="AG96" i="1"/>
  <c r="AI101" i="1"/>
  <c r="AG106" i="1"/>
  <c r="AG95" i="1"/>
  <c r="AA62" i="3" s="1"/>
  <c r="AG103" i="1"/>
  <c r="AA76" i="3" s="1"/>
  <c r="AH100" i="1"/>
  <c r="AB61" i="3" s="1"/>
  <c r="AK94" i="1"/>
  <c r="AE60" i="3" s="1"/>
  <c r="AB69" i="3" l="1"/>
  <c r="AB67" i="3"/>
  <c r="AB71" i="3"/>
  <c r="AA79" i="3"/>
  <c r="AA77" i="3"/>
  <c r="AB77" i="3" s="1"/>
  <c r="AC77" i="3" s="1"/>
  <c r="AA70" i="3"/>
  <c r="AB70" i="3" s="1"/>
  <c r="AA82" i="3"/>
  <c r="AA78" i="3"/>
  <c r="AB78" i="3" s="1"/>
  <c r="AC78" i="3" s="1"/>
  <c r="AA75" i="3"/>
  <c r="AB75" i="3" s="1"/>
  <c r="AC75" i="3" s="1"/>
  <c r="AA68" i="3"/>
  <c r="AB68" i="3" s="1"/>
  <c r="AJ85" i="1"/>
  <c r="AK77" i="1"/>
  <c r="AJ88" i="1"/>
  <c r="AL75" i="1"/>
  <c r="AK78" i="1"/>
  <c r="AJ87" i="1"/>
  <c r="AJ86" i="1"/>
  <c r="Z88" i="3"/>
  <c r="Z97" i="3"/>
  <c r="AA83" i="3"/>
  <c r="AA99" i="3"/>
  <c r="Z98" i="3"/>
  <c r="AA87" i="3"/>
  <c r="Z90" i="3"/>
  <c r="AB86" i="3"/>
  <c r="Z85" i="3"/>
  <c r="AA96" i="3"/>
  <c r="Z102" i="3"/>
  <c r="Z100" i="3"/>
  <c r="Z101" i="3"/>
  <c r="Z103" i="3"/>
  <c r="AA84" i="3"/>
  <c r="AA89" i="3"/>
  <c r="Z104" i="3"/>
  <c r="AD91" i="3"/>
  <c r="AH103" i="1"/>
  <c r="AB76" i="3" s="1"/>
  <c r="AC76" i="3" s="1"/>
  <c r="AL94" i="1"/>
  <c r="AF60" i="3" s="1"/>
  <c r="AI100" i="1"/>
  <c r="AC61" i="3" s="1"/>
  <c r="AH105" i="1"/>
  <c r="AB58" i="3" s="1"/>
  <c r="AH104" i="1"/>
  <c r="AB57" i="3" s="1"/>
  <c r="AH96" i="1"/>
  <c r="AH106" i="1"/>
  <c r="AH95" i="1"/>
  <c r="AB62" i="3" s="1"/>
  <c r="AJ101" i="1"/>
  <c r="AI103" i="1"/>
  <c r="AI93" i="1"/>
  <c r="AC64" i="3" s="1"/>
  <c r="AC57" i="3" l="1"/>
  <c r="AC62" i="3"/>
  <c r="AC59" i="3"/>
  <c r="AD59" i="3" s="1"/>
  <c r="AF63" i="3"/>
  <c r="AC70" i="3"/>
  <c r="AC67" i="3"/>
  <c r="AC69" i="3"/>
  <c r="AF65" i="3"/>
  <c r="AG65" i="3" s="1"/>
  <c r="AD78" i="3"/>
  <c r="AB74" i="3"/>
  <c r="AA95" i="3"/>
  <c r="AF73" i="3"/>
  <c r="AB92" i="3"/>
  <c r="AA93" i="3"/>
  <c r="AF72" i="3"/>
  <c r="AG72" i="3" s="1"/>
  <c r="AB79" i="3"/>
  <c r="AC79" i="3" s="1"/>
  <c r="AD79" i="3" s="1"/>
  <c r="AC68" i="3"/>
  <c r="AB82" i="3"/>
  <c r="AB94" i="3"/>
  <c r="AC71" i="3"/>
  <c r="AD71" i="3" s="1"/>
  <c r="AK85" i="1"/>
  <c r="AM75" i="1"/>
  <c r="AK87" i="1"/>
  <c r="AL78" i="1"/>
  <c r="AK86" i="1"/>
  <c r="AK88" i="1"/>
  <c r="AL77" i="1"/>
  <c r="AB95" i="3"/>
  <c r="AB87" i="3"/>
  <c r="AA90" i="3"/>
  <c r="AA85" i="3"/>
  <c r="AA97" i="3"/>
  <c r="AB93" i="3"/>
  <c r="AB83" i="3"/>
  <c r="AB99" i="3"/>
  <c r="AA98" i="3"/>
  <c r="AC86" i="3"/>
  <c r="AC94" i="3"/>
  <c r="AC92" i="3"/>
  <c r="AA88" i="3"/>
  <c r="AA104" i="3"/>
  <c r="AA101" i="3"/>
  <c r="AA100" i="3"/>
  <c r="AB89" i="3"/>
  <c r="AA102" i="3"/>
  <c r="AB84" i="3"/>
  <c r="AA103" i="3"/>
  <c r="AB96" i="3"/>
  <c r="AE91" i="3"/>
  <c r="AJ93" i="1"/>
  <c r="AD64" i="3" s="1"/>
  <c r="AJ100" i="1"/>
  <c r="AD61" i="3" s="1"/>
  <c r="AI105" i="1"/>
  <c r="AC58" i="3" s="1"/>
  <c r="AI104" i="1"/>
  <c r="AI96" i="1"/>
  <c r="AK101" i="1"/>
  <c r="AJ103" i="1"/>
  <c r="AD77" i="3" s="1"/>
  <c r="AI106" i="1"/>
  <c r="AI95" i="1"/>
  <c r="AM94" i="1"/>
  <c r="AG60" i="3" s="1"/>
  <c r="AH65" i="3" l="1"/>
  <c r="AI65" i="3" s="1"/>
  <c r="AJ65" i="3" s="1"/>
  <c r="AD62" i="3"/>
  <c r="AE78" i="3"/>
  <c r="AD75" i="3"/>
  <c r="AD76" i="3"/>
  <c r="AD69" i="3"/>
  <c r="AC82" i="3"/>
  <c r="AG73" i="3"/>
  <c r="AH73" i="3" s="1"/>
  <c r="AI73" i="3" s="1"/>
  <c r="AJ73" i="3" s="1"/>
  <c r="AD67" i="3"/>
  <c r="AL85" i="1"/>
  <c r="AD70" i="3"/>
  <c r="AC74" i="3"/>
  <c r="AD74" i="3" s="1"/>
  <c r="AG63" i="3"/>
  <c r="AH63" i="3" s="1"/>
  <c r="AI63" i="3" s="1"/>
  <c r="AJ63" i="3" s="1"/>
  <c r="AL88" i="1"/>
  <c r="AM77" i="1"/>
  <c r="AM78" i="1"/>
  <c r="AL86" i="1"/>
  <c r="AL87" i="1"/>
  <c r="AN75" i="1"/>
  <c r="AB88" i="3"/>
  <c r="AB97" i="3"/>
  <c r="AB90" i="3"/>
  <c r="AC83" i="3"/>
  <c r="AC93" i="3"/>
  <c r="AB98" i="3"/>
  <c r="AB85" i="3"/>
  <c r="AD86" i="3"/>
  <c r="AD92" i="3"/>
  <c r="AD94" i="3"/>
  <c r="AC87" i="3"/>
  <c r="AC95" i="3"/>
  <c r="AC96" i="3"/>
  <c r="AB102" i="3"/>
  <c r="AB100" i="3"/>
  <c r="AB104" i="3"/>
  <c r="AC84" i="3"/>
  <c r="AB101" i="3"/>
  <c r="AC89" i="3"/>
  <c r="AB103" i="3"/>
  <c r="AF91" i="3"/>
  <c r="AN94" i="1"/>
  <c r="AH60" i="3" s="1"/>
  <c r="AI60" i="3" s="1"/>
  <c r="AJ60" i="3" s="1"/>
  <c r="AO94" i="1"/>
  <c r="AK100" i="1"/>
  <c r="AE61" i="3" s="1"/>
  <c r="AJ104" i="1"/>
  <c r="AD57" i="3" s="1"/>
  <c r="AJ105" i="1"/>
  <c r="AD58" i="3" s="1"/>
  <c r="AJ96" i="1"/>
  <c r="AJ106" i="1"/>
  <c r="AJ95" i="1"/>
  <c r="AL101" i="1"/>
  <c r="AK103" i="1"/>
  <c r="AE77" i="3" s="1"/>
  <c r="AK93" i="1"/>
  <c r="AE59" i="3" s="1"/>
  <c r="AK60" i="3" l="1"/>
  <c r="AJ85" i="3"/>
  <c r="AK65" i="3"/>
  <c r="AJ90" i="3"/>
  <c r="AH72" i="3"/>
  <c r="AI72" i="3" s="1"/>
  <c r="AJ72" i="3" s="1"/>
  <c r="AE64" i="3"/>
  <c r="AF64" i="3" s="1"/>
  <c r="AK73" i="3"/>
  <c r="AJ98" i="3"/>
  <c r="AE79" i="3"/>
  <c r="AF79" i="3" s="1"/>
  <c r="AE69" i="3"/>
  <c r="AD68" i="3"/>
  <c r="AK63" i="3"/>
  <c r="AJ88" i="3"/>
  <c r="AE71" i="3"/>
  <c r="AF71" i="3" s="1"/>
  <c r="AC99" i="3"/>
  <c r="AE76" i="3"/>
  <c r="AF76" i="3" s="1"/>
  <c r="AD82" i="3"/>
  <c r="AE67" i="3"/>
  <c r="AE75" i="3"/>
  <c r="AM85" i="1"/>
  <c r="AO75" i="1"/>
  <c r="AP75" i="1" s="1"/>
  <c r="AM87" i="1"/>
  <c r="AN78" i="1"/>
  <c r="AM86" i="1"/>
  <c r="AN77" i="1"/>
  <c r="AM88" i="1"/>
  <c r="AE86" i="3"/>
  <c r="AE92" i="3"/>
  <c r="AE94" i="3"/>
  <c r="AC98" i="3"/>
  <c r="AC90" i="3"/>
  <c r="AD87" i="3"/>
  <c r="AD95" i="3"/>
  <c r="AC85" i="3"/>
  <c r="AD83" i="3"/>
  <c r="AD93" i="3"/>
  <c r="AD99" i="3"/>
  <c r="AC97" i="3"/>
  <c r="AC88" i="3"/>
  <c r="AC104" i="3"/>
  <c r="AD84" i="3"/>
  <c r="AD89" i="3"/>
  <c r="AC101" i="3"/>
  <c r="AC102" i="3"/>
  <c r="AC103" i="3"/>
  <c r="AC100" i="3"/>
  <c r="AD96" i="3"/>
  <c r="AG91" i="3"/>
  <c r="AL93" i="1"/>
  <c r="AF59" i="3" s="1"/>
  <c r="AK105" i="1"/>
  <c r="AE58" i="3" s="1"/>
  <c r="AK104" i="1"/>
  <c r="AK96" i="1"/>
  <c r="AL100" i="1"/>
  <c r="AF61" i="3" s="1"/>
  <c r="AM101" i="1"/>
  <c r="AL103" i="1"/>
  <c r="AF77" i="3" s="1"/>
  <c r="AK106" i="1"/>
  <c r="AK95" i="1"/>
  <c r="AE62" i="3" s="1"/>
  <c r="AF78" i="3" l="1"/>
  <c r="AL73" i="3"/>
  <c r="AL98" i="3" s="1"/>
  <c r="AK98" i="3"/>
  <c r="AL60" i="3"/>
  <c r="AL85" i="3" s="1"/>
  <c r="AK85" i="3"/>
  <c r="AL63" i="3"/>
  <c r="AL88" i="3" s="1"/>
  <c r="AK88" i="3"/>
  <c r="AK72" i="3"/>
  <c r="AJ97" i="3"/>
  <c r="AF67" i="3"/>
  <c r="AE68" i="3"/>
  <c r="AF75" i="3"/>
  <c r="AE70" i="3"/>
  <c r="AF70" i="3" s="1"/>
  <c r="AE74" i="3"/>
  <c r="AF74" i="3" s="1"/>
  <c r="AL65" i="3"/>
  <c r="AL90" i="3" s="1"/>
  <c r="AK90" i="3"/>
  <c r="AE57" i="3"/>
  <c r="AQ75" i="1"/>
  <c r="AP85" i="1"/>
  <c r="AP93" i="1"/>
  <c r="AF69" i="3"/>
  <c r="AG69" i="3" s="1"/>
  <c r="AN85" i="1"/>
  <c r="AO77" i="1"/>
  <c r="AP77" i="1" s="1"/>
  <c r="AN88" i="1"/>
  <c r="AO78" i="1"/>
  <c r="AP78" i="1" s="1"/>
  <c r="AN86" i="1"/>
  <c r="AN87" i="1"/>
  <c r="AD90" i="3"/>
  <c r="AD85" i="3"/>
  <c r="AD98" i="3"/>
  <c r="AE83" i="3"/>
  <c r="AD88" i="3"/>
  <c r="AE87" i="3"/>
  <c r="AD97" i="3"/>
  <c r="AF86" i="3"/>
  <c r="AD101" i="3"/>
  <c r="AD100" i="3"/>
  <c r="AD103" i="3"/>
  <c r="AE84" i="3"/>
  <c r="AD104" i="3"/>
  <c r="AE89" i="3"/>
  <c r="AD102" i="3"/>
  <c r="AE96" i="3"/>
  <c r="AI91" i="3"/>
  <c r="AH91" i="3"/>
  <c r="AL104" i="1"/>
  <c r="AL105" i="1"/>
  <c r="AF58" i="3" s="1"/>
  <c r="AL96" i="1"/>
  <c r="AM100" i="1"/>
  <c r="AG61" i="3" s="1"/>
  <c r="AL106" i="1"/>
  <c r="AL95" i="1"/>
  <c r="AF62" i="3" s="1"/>
  <c r="AO101" i="1"/>
  <c r="AN101" i="1"/>
  <c r="AM103" i="1"/>
  <c r="AG77" i="3" s="1"/>
  <c r="AM93" i="1"/>
  <c r="AG59" i="3" s="1"/>
  <c r="AG71" i="3" l="1"/>
  <c r="AH71" i="3" s="1"/>
  <c r="AG78" i="3"/>
  <c r="AG75" i="3"/>
  <c r="AG64" i="3"/>
  <c r="AG79" i="3"/>
  <c r="AF68" i="3"/>
  <c r="AG76" i="3"/>
  <c r="AH76" i="3" s="1"/>
  <c r="AH69" i="3"/>
  <c r="AI69" i="3" s="1"/>
  <c r="AJ69" i="3" s="1"/>
  <c r="AG67" i="3"/>
  <c r="AH67" i="3" s="1"/>
  <c r="AI67" i="3" s="1"/>
  <c r="AJ67" i="3" s="1"/>
  <c r="AF57" i="3"/>
  <c r="AE82" i="3"/>
  <c r="AF82" i="3"/>
  <c r="AE95" i="3"/>
  <c r="AQ85" i="1"/>
  <c r="AQ103" i="1" s="1"/>
  <c r="AQ93" i="1"/>
  <c r="AR75" i="1"/>
  <c r="AE99" i="3"/>
  <c r="AQ78" i="1"/>
  <c r="AP87" i="1"/>
  <c r="AP96" i="1"/>
  <c r="AP86" i="1"/>
  <c r="AP104" i="1" s="1"/>
  <c r="AF94" i="3"/>
  <c r="AF92" i="3"/>
  <c r="AE93" i="3"/>
  <c r="AP88" i="1"/>
  <c r="AP95" i="1"/>
  <c r="AQ77" i="1"/>
  <c r="AL72" i="3"/>
  <c r="AL97" i="3" s="1"/>
  <c r="AK97" i="3"/>
  <c r="AO88" i="1"/>
  <c r="AO85" i="1"/>
  <c r="AP103" i="1" s="1"/>
  <c r="AO87" i="1"/>
  <c r="AO86" i="1"/>
  <c r="AE97" i="3"/>
  <c r="AF95" i="3"/>
  <c r="AF87" i="3"/>
  <c r="AE98" i="3"/>
  <c r="AE85" i="3"/>
  <c r="AG86" i="3"/>
  <c r="AG94" i="3"/>
  <c r="AF83" i="3"/>
  <c r="AF93" i="3"/>
  <c r="AF99" i="3"/>
  <c r="AE88" i="3"/>
  <c r="AE90" i="3"/>
  <c r="AF84" i="3"/>
  <c r="AF96" i="3"/>
  <c r="AE104" i="3"/>
  <c r="AE100" i="3"/>
  <c r="AE101" i="3"/>
  <c r="AE102" i="3"/>
  <c r="AE103" i="3"/>
  <c r="AF89" i="3"/>
  <c r="AM106" i="1"/>
  <c r="AM95" i="1"/>
  <c r="AG62" i="3" s="1"/>
  <c r="AN100" i="1"/>
  <c r="AH61" i="3" s="1"/>
  <c r="AI61" i="3" s="1"/>
  <c r="AJ61" i="3" s="1"/>
  <c r="AO100" i="1"/>
  <c r="AN103" i="1"/>
  <c r="AH77" i="3" s="1"/>
  <c r="AN93" i="1"/>
  <c r="AH59" i="3" s="1"/>
  <c r="AM104" i="1"/>
  <c r="AM105" i="1"/>
  <c r="AG58" i="3" s="1"/>
  <c r="AM96" i="1"/>
  <c r="AK61" i="3" l="1"/>
  <c r="AJ86" i="3"/>
  <c r="AK67" i="3"/>
  <c r="AJ92" i="3"/>
  <c r="AG70" i="3"/>
  <c r="AG74" i="3"/>
  <c r="AG68" i="3"/>
  <c r="AH79" i="3"/>
  <c r="AK69" i="3"/>
  <c r="AJ94" i="3"/>
  <c r="AH64" i="3"/>
  <c r="AQ95" i="1"/>
  <c r="AQ88" i="1"/>
  <c r="AQ106" i="1" s="1"/>
  <c r="AR77" i="1"/>
  <c r="AQ86" i="1"/>
  <c r="AQ104" i="1" s="1"/>
  <c r="AQ87" i="1"/>
  <c r="AQ105" i="1" s="1"/>
  <c r="AQ96" i="1"/>
  <c r="AR78" i="1"/>
  <c r="AG57" i="3"/>
  <c r="AH57" i="3" s="1"/>
  <c r="AH75" i="3"/>
  <c r="AR93" i="1"/>
  <c r="AR85" i="1"/>
  <c r="AR103" i="1" s="1"/>
  <c r="AP105" i="1"/>
  <c r="AG92" i="3"/>
  <c r="AP106" i="1"/>
  <c r="AH78" i="3"/>
  <c r="AF88" i="3"/>
  <c r="AF85" i="3"/>
  <c r="AH86" i="3"/>
  <c r="AH92" i="3"/>
  <c r="AH94" i="3"/>
  <c r="AF98" i="3"/>
  <c r="AG83" i="3"/>
  <c r="AG87" i="3"/>
  <c r="AG95" i="3"/>
  <c r="AF90" i="3"/>
  <c r="AF97" i="3"/>
  <c r="AF104" i="3"/>
  <c r="AG89" i="3"/>
  <c r="AG84" i="3"/>
  <c r="AF100" i="3"/>
  <c r="AF103" i="3"/>
  <c r="AG96" i="3"/>
  <c r="AF102" i="3"/>
  <c r="AF101" i="3"/>
  <c r="AO93" i="1"/>
  <c r="AI59" i="3" s="1"/>
  <c r="AJ59" i="3" s="1"/>
  <c r="AN105" i="1"/>
  <c r="AH58" i="3" s="1"/>
  <c r="AN104" i="1"/>
  <c r="AN96" i="1"/>
  <c r="AN106" i="1"/>
  <c r="AN95" i="1"/>
  <c r="AH62" i="3" s="1"/>
  <c r="AK59" i="3" l="1"/>
  <c r="AJ84" i="3"/>
  <c r="AL69" i="3"/>
  <c r="AL94" i="3" s="1"/>
  <c r="AK94" i="3"/>
  <c r="AL67" i="3"/>
  <c r="AL92" i="3" s="1"/>
  <c r="AK92" i="3"/>
  <c r="AH68" i="3"/>
  <c r="AH74" i="3"/>
  <c r="AL61" i="3"/>
  <c r="AL86" i="3" s="1"/>
  <c r="AK86" i="3"/>
  <c r="AI75" i="3"/>
  <c r="AJ75" i="3" s="1"/>
  <c r="AI64" i="3"/>
  <c r="AJ64" i="3" s="1"/>
  <c r="AI71" i="3"/>
  <c r="AJ71" i="3" s="1"/>
  <c r="AR95" i="1"/>
  <c r="AR88" i="1"/>
  <c r="AR106" i="1" s="1"/>
  <c r="AG99" i="3"/>
  <c r="AH82" i="3"/>
  <c r="AG93" i="3"/>
  <c r="AI78" i="3"/>
  <c r="AJ78" i="3" s="1"/>
  <c r="AR96" i="1"/>
  <c r="AR86" i="1"/>
  <c r="AR104" i="1" s="1"/>
  <c r="AR87" i="1"/>
  <c r="AR105" i="1" s="1"/>
  <c r="AG82" i="3"/>
  <c r="AH70" i="3"/>
  <c r="AH95" i="3" s="1"/>
  <c r="AG97" i="3"/>
  <c r="AG85" i="3"/>
  <c r="AG98" i="3"/>
  <c r="AH83" i="3"/>
  <c r="AH93" i="3"/>
  <c r="AI86" i="3"/>
  <c r="AH87" i="3"/>
  <c r="AG90" i="3"/>
  <c r="AG88" i="3"/>
  <c r="AI92" i="3"/>
  <c r="AI94" i="3"/>
  <c r="AG100" i="3"/>
  <c r="AG102" i="3"/>
  <c r="AH96" i="3"/>
  <c r="AI96" i="3"/>
  <c r="AI84" i="3"/>
  <c r="AH84" i="3"/>
  <c r="AH89" i="3"/>
  <c r="AG104" i="3"/>
  <c r="AG101" i="3"/>
  <c r="AG103" i="3"/>
  <c r="AO104" i="1"/>
  <c r="AI57" i="3" s="1"/>
  <c r="AJ57" i="3" s="1"/>
  <c r="AO96" i="1"/>
  <c r="AO105" i="1"/>
  <c r="AI58" i="3" s="1"/>
  <c r="AJ58" i="3" s="1"/>
  <c r="AO95" i="1"/>
  <c r="AI62" i="3" s="1"/>
  <c r="AJ62" i="3" s="1"/>
  <c r="AO106" i="1"/>
  <c r="AO103" i="1"/>
  <c r="AK57" i="3" l="1"/>
  <c r="AJ82" i="3"/>
  <c r="AK58" i="3"/>
  <c r="AJ83" i="3"/>
  <c r="AK62" i="3"/>
  <c r="AJ87" i="3"/>
  <c r="AK78" i="3"/>
  <c r="AJ103" i="3"/>
  <c r="AK75" i="3"/>
  <c r="AJ100" i="3"/>
  <c r="AK64" i="3"/>
  <c r="AJ89" i="3"/>
  <c r="AI74" i="3"/>
  <c r="AJ74" i="3" s="1"/>
  <c r="AI70" i="3"/>
  <c r="AJ70" i="3" s="1"/>
  <c r="AI76" i="3"/>
  <c r="AJ76" i="3" s="1"/>
  <c r="AI77" i="3"/>
  <c r="AJ77" i="3" s="1"/>
  <c r="AH99" i="3"/>
  <c r="AI68" i="3"/>
  <c r="AJ68" i="3" s="1"/>
  <c r="AI82" i="3"/>
  <c r="AI89" i="3"/>
  <c r="AK71" i="3"/>
  <c r="AJ96" i="3"/>
  <c r="AI79" i="3"/>
  <c r="AJ79" i="3" s="1"/>
  <c r="AL59" i="3"/>
  <c r="AL84" i="3" s="1"/>
  <c r="AK84" i="3"/>
  <c r="AI88" i="3"/>
  <c r="AH88" i="3"/>
  <c r="AI98" i="3"/>
  <c r="AH98" i="3"/>
  <c r="AI85" i="3"/>
  <c r="AH85" i="3"/>
  <c r="AI83" i="3"/>
  <c r="AI97" i="3"/>
  <c r="AH97" i="3"/>
  <c r="AI95" i="3"/>
  <c r="AI87" i="3"/>
  <c r="AH90" i="3"/>
  <c r="AI90" i="3"/>
  <c r="AI103" i="3"/>
  <c r="AH103" i="3"/>
  <c r="AI100" i="3"/>
  <c r="AH100" i="3"/>
  <c r="AH101" i="3"/>
  <c r="AH104" i="3"/>
  <c r="AH102" i="3"/>
  <c r="AL78" i="3" l="1"/>
  <c r="AL103" i="3" s="1"/>
  <c r="AK103" i="3"/>
  <c r="AK76" i="3"/>
  <c r="AJ101" i="3"/>
  <c r="AI101" i="3"/>
  <c r="AK70" i="3"/>
  <c r="AJ95" i="3"/>
  <c r="AK74" i="3"/>
  <c r="AJ99" i="3"/>
  <c r="AL62" i="3"/>
  <c r="AL87" i="3" s="1"/>
  <c r="AK87" i="3"/>
  <c r="AK79" i="3"/>
  <c r="AJ104" i="3"/>
  <c r="AL64" i="3"/>
  <c r="AL89" i="3" s="1"/>
  <c r="AK89" i="3"/>
  <c r="AL58" i="3"/>
  <c r="AL83" i="3" s="1"/>
  <c r="AK83" i="3"/>
  <c r="AK77" i="3"/>
  <c r="AJ102" i="3"/>
  <c r="AI104" i="3"/>
  <c r="AL71" i="3"/>
  <c r="AL96" i="3" s="1"/>
  <c r="AK96" i="3"/>
  <c r="AI99" i="3"/>
  <c r="AK68" i="3"/>
  <c r="AJ93" i="3"/>
  <c r="AI102" i="3"/>
  <c r="AI93" i="3"/>
  <c r="AL75" i="3"/>
  <c r="AL100" i="3" s="1"/>
  <c r="AK100" i="3"/>
  <c r="AL57" i="3"/>
  <c r="AL82" i="3" s="1"/>
  <c r="AK82" i="3"/>
  <c r="AL70" i="3" l="1"/>
  <c r="AL95" i="3" s="1"/>
  <c r="AK95" i="3"/>
  <c r="AL79" i="3"/>
  <c r="AL104" i="3" s="1"/>
  <c r="AK104" i="3"/>
  <c r="AL68" i="3"/>
  <c r="AL93" i="3" s="1"/>
  <c r="AK93" i="3"/>
  <c r="AL76" i="3"/>
  <c r="AL101" i="3" s="1"/>
  <c r="AK101" i="3"/>
  <c r="AL74" i="3"/>
  <c r="AL99" i="3" s="1"/>
  <c r="AK99" i="3"/>
  <c r="AL77" i="3"/>
  <c r="AL102" i="3" s="1"/>
  <c r="AK10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tc={45E5BDF6-7AAC-4F81-975D-50BAEC4C8BD1}</author>
  </authors>
  <commentList>
    <comment ref="K75" authorId="0" shapeId="0" xr:uid="{45E5BDF6-7AAC-4F81-975D-50BAEC4C8BD1}">
      <text>
        <t>[Threaded comment]
Your version of Excel allows you to read this threaded comment; however, any edits to it will get removed if the file is opened in a newer version of Excel. Learn more: https://go.microsoft.com/fwlink/?linkid=870924
Comment:
    2021 actuals from Infometrics Small Area Framework</t>
      </text>
    </comment>
  </commentList>
</comments>
</file>

<file path=xl/sharedStrings.xml><?xml version="1.0" encoding="utf-8"?>
<sst xmlns="http://schemas.openxmlformats.org/spreadsheetml/2006/main" count="437" uniqueCount="86">
  <si>
    <t>Dargaville</t>
  </si>
  <si>
    <t>Kaipara Coastal</t>
  </si>
  <si>
    <t>Kaiwaka</t>
  </si>
  <si>
    <t>Mangawhai</t>
  </si>
  <si>
    <t>Mangawhai Heads</t>
  </si>
  <si>
    <t>Mangawhai Rural</t>
  </si>
  <si>
    <t>Maungaru</t>
  </si>
  <si>
    <t>Maungaturoto</t>
  </si>
  <si>
    <t>Otamatea (Kaipara district)</t>
  </si>
  <si>
    <t>Ruawai-Matakohe</t>
  </si>
  <si>
    <t>Number of households</t>
  </si>
  <si>
    <t>Growth</t>
  </si>
  <si>
    <t>Kaipara District Total employment</t>
  </si>
  <si>
    <t>Employment growth rate</t>
  </si>
  <si>
    <t>Mangawhai (Harbour restoration)</t>
  </si>
  <si>
    <t>Mangawhai stormwater</t>
  </si>
  <si>
    <t>Dargaville stormwater</t>
  </si>
  <si>
    <t>Te Kopuru stormwater</t>
  </si>
  <si>
    <t>Maungaturoto stormwater</t>
  </si>
  <si>
    <t>Kaiwaka stormwater</t>
  </si>
  <si>
    <t>Baylys Beach stormwater</t>
  </si>
  <si>
    <t>Dargaville/Baylys water supply</t>
  </si>
  <si>
    <t>Glinks Gully water supply</t>
  </si>
  <si>
    <t>Ruawai water supply</t>
  </si>
  <si>
    <t>Maungaturoto water supply</t>
  </si>
  <si>
    <t>Mangawhai water supply</t>
  </si>
  <si>
    <t>Maungaturoto wastewater</t>
  </si>
  <si>
    <t>Kaiwaka wastewater</t>
  </si>
  <si>
    <t>Dargaville wastewater</t>
  </si>
  <si>
    <t>Te Kopuru wastewater</t>
  </si>
  <si>
    <t>Glinks Gully wastewater</t>
  </si>
  <si>
    <t>Mangawhai wastewater</t>
  </si>
  <si>
    <t>District</t>
  </si>
  <si>
    <t>District stormwater</t>
  </si>
  <si>
    <t>Roading East</t>
  </si>
  <si>
    <t>Community (new)</t>
  </si>
  <si>
    <t>Solid waste (new)</t>
  </si>
  <si>
    <t>Total rating units</t>
  </si>
  <si>
    <t>Mangawhai Total</t>
  </si>
  <si>
    <t>Mangawhai Urban</t>
  </si>
  <si>
    <t>Districtwide</t>
  </si>
  <si>
    <t>Employment</t>
  </si>
  <si>
    <t>Residential</t>
  </si>
  <si>
    <t>Other</t>
  </si>
  <si>
    <t>Residential %</t>
  </si>
  <si>
    <t>Assume split same as Maungaturoto wastewater</t>
  </si>
  <si>
    <t>Assume split same as Dargaville wastewater</t>
  </si>
  <si>
    <t>Assume split same as Mangawhai wastewater</t>
  </si>
  <si>
    <t>Assume same split as Baylys stormwater</t>
  </si>
  <si>
    <t>Assume average split of other stormwater rating areas</t>
  </si>
  <si>
    <t>Assume split same as districtwide rate</t>
  </si>
  <si>
    <t>Area</t>
  </si>
  <si>
    <t>Household growth rate</t>
  </si>
  <si>
    <t>Houshold growth number</t>
  </si>
  <si>
    <t>Household growth share</t>
  </si>
  <si>
    <t>Total growth</t>
  </si>
  <si>
    <t>1) Bring in Infometrics household projections</t>
  </si>
  <si>
    <t>2) Derive number of households in rating units which are a combination of multiple SA2 areas</t>
  </si>
  <si>
    <t>3) Derive household growth rate</t>
  </si>
  <si>
    <t>4) Estimate household growth for each area, and total positive household growth</t>
  </si>
  <si>
    <t>5) Estimate each area's share of the district's household growth</t>
  </si>
  <si>
    <t>6) Bring in Infometrics forecast of Kaipara's employment growth</t>
  </si>
  <si>
    <t>7) Use shares of household growth to apportion employment growth to SA2 areas, and derived rating unit areas</t>
  </si>
  <si>
    <t>8) Derive employment growth rate for SA2s and rating unit areas</t>
  </si>
  <si>
    <t>9) Bring in rating units - total and residential split from Christine Toms</t>
  </si>
  <si>
    <t>10) Apply residential share of rating units to the total number of rating units (because residential+other did not equal total)</t>
  </si>
  <si>
    <t>11) Where no residential split is availabe, make assumption (described in notes column)</t>
  </si>
  <si>
    <t>12) Grow residential rating units by the relevant rate of household growth in other worksheet</t>
  </si>
  <si>
    <t>13) Growth Other rating units by rate of emplyment growth from other worksheet</t>
  </si>
  <si>
    <t>14) Add together residential and other rating units to derive a total rating unit forecast</t>
  </si>
  <si>
    <t>Residential rating units</t>
  </si>
  <si>
    <t>Other rating units</t>
  </si>
  <si>
    <t>Rating area</t>
  </si>
  <si>
    <t>Relation to SA2 areas</t>
  </si>
  <si>
    <t>Mangawhai Total (Mangawhai, Mangawhai Heads, Mangawhai Rural)</t>
  </si>
  <si>
    <t>Mangawhai Urban (Mangawhai and Mangawhai Heads)</t>
  </si>
  <si>
    <t>Kaiwaka and all parts of Mangawhai</t>
  </si>
  <si>
    <t>Whole district</t>
  </si>
  <si>
    <t>Not clear which area this covers, but assumed to grow at rate of whole district</t>
  </si>
  <si>
    <t>Notes on residential/other split</t>
  </si>
  <si>
    <t>Residential/other split</t>
  </si>
  <si>
    <t>From KDC data</t>
  </si>
  <si>
    <t>Rating area assumptions</t>
  </si>
  <si>
    <t>Medium</t>
  </si>
  <si>
    <t>From Christine Tom (actual from RID)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</si>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</sst>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i/>
      <sz val="7.5"/>
      <color indexed="8"/>
      <name val="Segoe UI"/>
      <family val="2"/>
    </font>
    <font>
      <sz val="9"/>
      <color indexed="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164" fontId="0" fillId="0" borderId="0" xfId="1" applyNumberFormat="1" applyFont="1"/>
    <xf numFmtId="0" fontId="2" fillId="0" borderId="0" xfId="0" applyFont="1"/>
    <xf numFmtId="9" fontId="0" fillId="0" borderId="0" xfId="2" applyFont="1"/>
    <xf numFmtId="164" fontId="0" fillId="0" borderId="0" xfId="0" applyNumberFormat="1"/>
    <xf numFmtId="164" fontId="0" fillId="0" borderId="0" xfId="1" applyNumberFormat="1" applyFont="1" applyFill="1"/>
    <xf numFmtId="9" fontId="0" fillId="0" borderId="0" xfId="0" applyNumberFormat="1"/>
    <xf numFmtId="164" fontId="3" fillId="0" borderId="0" xfId="1" applyNumberFormat="1" applyFont="1"/>
    <xf numFmtId="0" fontId="4" fillId="0" borderId="0" xfId="0" applyFont="1"/>
    <xf numFmtId="0" fontId="5" fillId="0" borderId="0" xfId="0" applyFont="1"/>
    <xf numFmtId="0" fontId="3" fillId="0" borderId="0" xfId="0" applyFont="1"/>
    <xf numFmtId="165" fontId="0" fillId="0" borderId="0" xfId="2" applyNumberFormat="1" applyFont="1"/>
    <xf numFmtId="10" fontId="0" fillId="0" borderId="0" xfId="2" applyNumberFormat="1" applyFont="1"/>
    <xf numFmtId="164" fontId="0" fillId="0" borderId="0" xfId="2" applyNumberFormat="1" applyFont="1"/>
    <xf numFmtId="9" fontId="3" fillId="0" borderId="0" xfId="2" applyFont="1"/>
    <xf numFmtId="9" fontId="3" fillId="0" borderId="0" xfId="2" applyFont="1" applyFill="1"/>
    <xf numFmtId="164" fontId="3" fillId="0" borderId="0" xfId="1" applyNumberFormat="1" applyFont="1" applyFill="1"/>
    <xf numFmtId="1" fontId="0" fillId="0" borderId="0" xfId="2" applyNumberFormat="1" applyFont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7" fillId="2" borderId="1" xfId="0" applyFont="1" applyFill="1" applyBorder="1"/>
    <xf numFmtId="0" fontId="9" fillId="2" borderId="0" xfId="0" applyFont="1" applyFill="1"/>
    <xf numFmtId="0" fontId="10" fillId="2" borderId="0" xfId="0" applyFont="1" applyFill="1"/>
    <xf numFmtId="0" fontId="8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165" fontId="7" fillId="2" borderId="0" xfId="2" applyNumberFormat="1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/>
    <xf numFmtId="0" fontId="0" fillId="4" borderId="0" xfId="0" applyFill="1"/>
    <xf numFmtId="164" fontId="0" fillId="5" borderId="0" xfId="1" applyNumberFormat="1" applyFont="1" applyFill="1"/>
    <xf numFmtId="0" fontId="2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ck Brunsdon" id="{E90CB10E-5D9E-4553-8D11-C621CDAE4734}" userId="S::nickb@infometrics.co.nz::cdc11566-55ab-4be0-8236-68a5b76f9fb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75" dT="2023-01-18T18:02:24.83" personId="{E90CB10E-5D9E-4553-8D11-C621CDAE4734}" id="{45E5BDF6-7AAC-4F81-975D-50BAEC4C8BD1}">
    <text>2021 actuals from Infometrics Small Area Framework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73989-B3BF-4190-AB8E-1340ED0ECDAA}">
  <dimension ref="A1:BK107"/>
  <sheetViews>
    <sheetView tabSelected="1" zoomScale="70" zoomScaleNormal="70" workbookViewId="0"/>
  </sheetViews>
  <sheetFormatPr defaultRowHeight="14.5" x14ac:dyDescent="0.35"/>
  <cols>
    <col min="1" max="1" width="44.81640625" customWidth="1"/>
    <col min="2" max="2" width="31.7265625" bestFit="1" customWidth="1"/>
    <col min="3" max="3" width="9.54296875" bestFit="1" customWidth="1"/>
    <col min="4" max="4" width="11.26953125" bestFit="1" customWidth="1"/>
    <col min="5" max="5" width="9.7265625" bestFit="1" customWidth="1"/>
    <col min="6" max="6" width="12.81640625" bestFit="1" customWidth="1"/>
    <col min="7" max="40" width="9.7265625" bestFit="1" customWidth="1"/>
    <col min="41" max="41" width="9.54296875" bestFit="1" customWidth="1"/>
  </cols>
  <sheetData>
    <row r="1" spans="1:63" x14ac:dyDescent="0.35">
      <c r="B1" s="29" t="s">
        <v>83</v>
      </c>
    </row>
    <row r="2" spans="1:63" x14ac:dyDescent="0.35">
      <c r="A2" t="s">
        <v>56</v>
      </c>
      <c r="B2" s="2" t="s">
        <v>10</v>
      </c>
    </row>
    <row r="3" spans="1:63" x14ac:dyDescent="0.35">
      <c r="C3">
        <v>2013</v>
      </c>
      <c r="D3">
        <v>2014</v>
      </c>
      <c r="E3">
        <v>2015</v>
      </c>
      <c r="F3">
        <v>2016</v>
      </c>
      <c r="G3">
        <v>2017</v>
      </c>
      <c r="H3">
        <v>2018</v>
      </c>
      <c r="I3">
        <v>2019</v>
      </c>
      <c r="J3">
        <v>2020</v>
      </c>
      <c r="K3">
        <v>2021</v>
      </c>
      <c r="L3">
        <v>2022</v>
      </c>
      <c r="M3">
        <v>2023</v>
      </c>
      <c r="N3">
        <v>2024</v>
      </c>
      <c r="O3">
        <v>2025</v>
      </c>
      <c r="P3">
        <v>2026</v>
      </c>
      <c r="Q3">
        <v>2027</v>
      </c>
      <c r="R3">
        <v>2028</v>
      </c>
      <c r="S3">
        <v>2029</v>
      </c>
      <c r="T3">
        <v>2030</v>
      </c>
      <c r="U3">
        <v>2031</v>
      </c>
      <c r="V3">
        <v>2032</v>
      </c>
      <c r="W3">
        <v>2033</v>
      </c>
      <c r="X3">
        <v>2034</v>
      </c>
      <c r="Y3">
        <v>2035</v>
      </c>
      <c r="Z3">
        <v>2036</v>
      </c>
      <c r="AA3">
        <v>2037</v>
      </c>
      <c r="AB3">
        <v>2038</v>
      </c>
      <c r="AC3">
        <v>2039</v>
      </c>
      <c r="AD3">
        <v>2040</v>
      </c>
      <c r="AE3">
        <v>2041</v>
      </c>
      <c r="AF3">
        <v>2042</v>
      </c>
      <c r="AG3">
        <v>2043</v>
      </c>
      <c r="AH3">
        <v>2044</v>
      </c>
      <c r="AI3">
        <v>2045</v>
      </c>
      <c r="AJ3">
        <v>2046</v>
      </c>
      <c r="AK3">
        <v>2047</v>
      </c>
      <c r="AL3">
        <v>2048</v>
      </c>
      <c r="AM3">
        <v>2049</v>
      </c>
      <c r="AN3">
        <v>2050</v>
      </c>
      <c r="AO3">
        <v>2051</v>
      </c>
      <c r="AP3">
        <v>2052</v>
      </c>
      <c r="AQ3">
        <v>2053</v>
      </c>
      <c r="AR3">
        <v>2054</v>
      </c>
    </row>
    <row r="4" spans="1:63" x14ac:dyDescent="0.35">
      <c r="B4" s="8" t="s">
        <v>0</v>
      </c>
      <c r="C4" s="1"/>
      <c r="D4" s="1"/>
      <c r="E4" s="1"/>
      <c r="F4" s="1"/>
      <c r="G4" s="1"/>
      <c r="H4" s="1">
        <v>1970.21</v>
      </c>
      <c r="I4" s="1">
        <v>2001.19</v>
      </c>
      <c r="J4" s="1">
        <v>2029.05</v>
      </c>
      <c r="K4" s="1">
        <v>2068.62</v>
      </c>
      <c r="L4" s="1">
        <v>2100.0100000000002</v>
      </c>
      <c r="M4" s="1">
        <v>2142.4299999999998</v>
      </c>
      <c r="N4" s="1">
        <v>2161.52</v>
      </c>
      <c r="O4" s="1">
        <v>2178.5500000000002</v>
      </c>
      <c r="P4" s="1">
        <v>2193.16</v>
      </c>
      <c r="Q4" s="1">
        <v>2204.87</v>
      </c>
      <c r="R4" s="1">
        <v>2213.04</v>
      </c>
      <c r="S4" s="1">
        <v>2228.16</v>
      </c>
      <c r="T4" s="1">
        <v>2241.06</v>
      </c>
      <c r="U4" s="1">
        <v>2252.5</v>
      </c>
      <c r="V4" s="1">
        <v>2262.75</v>
      </c>
      <c r="W4" s="1">
        <v>2271.58</v>
      </c>
      <c r="X4" s="1">
        <v>2285.4299999999998</v>
      </c>
      <c r="Y4" s="1">
        <v>2298.5</v>
      </c>
      <c r="Z4" s="1">
        <v>2311.15</v>
      </c>
      <c r="AA4" s="1">
        <v>2323.13</v>
      </c>
      <c r="AB4" s="1">
        <v>2333.5700000000002</v>
      </c>
      <c r="AC4" s="1">
        <v>2347.86</v>
      </c>
      <c r="AD4" s="1">
        <v>2360.39</v>
      </c>
      <c r="AE4" s="1">
        <v>2371.84</v>
      </c>
      <c r="AF4" s="1">
        <v>2382.35</v>
      </c>
      <c r="AG4" s="1">
        <v>2391.5300000000002</v>
      </c>
      <c r="AH4" s="1">
        <v>2403.08</v>
      </c>
      <c r="AI4" s="1">
        <v>2413.5700000000002</v>
      </c>
      <c r="AJ4" s="1">
        <v>2423.54</v>
      </c>
      <c r="AK4" s="1">
        <v>2433.0300000000002</v>
      </c>
      <c r="AL4" s="1">
        <v>2441.63</v>
      </c>
      <c r="AM4" s="1">
        <v>2452.7600000000002</v>
      </c>
      <c r="AN4" s="1">
        <v>2463</v>
      </c>
      <c r="AO4" s="1">
        <v>2472.94</v>
      </c>
      <c r="AP4" s="1">
        <v>2482.69</v>
      </c>
      <c r="AQ4" s="1">
        <v>2491.94</v>
      </c>
      <c r="AR4" s="1">
        <v>2498.56</v>
      </c>
      <c r="AS4">
        <v>2504.8000000000002</v>
      </c>
      <c r="AT4">
        <v>2511.31</v>
      </c>
      <c r="AU4">
        <v>2518.3200000000002</v>
      </c>
      <c r="AV4">
        <v>2525.64</v>
      </c>
      <c r="AW4">
        <v>2532.2199999999998</v>
      </c>
      <c r="AX4">
        <v>2539.35</v>
      </c>
      <c r="AY4">
        <v>2547.4499999999998</v>
      </c>
      <c r="AZ4">
        <v>2556.54</v>
      </c>
      <c r="BA4">
        <v>2566.2600000000002</v>
      </c>
      <c r="BB4">
        <v>2572.41</v>
      </c>
      <c r="BC4">
        <v>2579.17</v>
      </c>
      <c r="BD4">
        <v>2586.87</v>
      </c>
      <c r="BE4">
        <v>2595.4499999999998</v>
      </c>
      <c r="BF4">
        <v>2604.4899999999998</v>
      </c>
      <c r="BG4">
        <v>2611.98</v>
      </c>
      <c r="BH4">
        <v>2619.5500000000002</v>
      </c>
      <c r="BI4">
        <v>2627.6</v>
      </c>
      <c r="BJ4">
        <v>2636.4</v>
      </c>
      <c r="BK4">
        <v>2646.1</v>
      </c>
    </row>
    <row r="5" spans="1:63" x14ac:dyDescent="0.35">
      <c r="B5" s="8" t="s">
        <v>1</v>
      </c>
      <c r="C5" s="1"/>
      <c r="D5" s="1"/>
      <c r="E5" s="1"/>
      <c r="F5" s="1"/>
      <c r="G5" s="1"/>
      <c r="H5" s="1">
        <v>1527.63</v>
      </c>
      <c r="I5" s="1">
        <v>1549.85</v>
      </c>
      <c r="J5" s="1">
        <v>1594.66</v>
      </c>
      <c r="K5" s="1">
        <v>1640.86</v>
      </c>
      <c r="L5" s="1">
        <v>1725.76</v>
      </c>
      <c r="M5" s="1">
        <v>1812.91</v>
      </c>
      <c r="N5" s="1">
        <v>1819.69</v>
      </c>
      <c r="O5" s="1">
        <v>1826.24</v>
      </c>
      <c r="P5" s="1">
        <v>1832.21</v>
      </c>
      <c r="Q5" s="1">
        <v>1837.13</v>
      </c>
      <c r="R5" s="1">
        <v>1840.33</v>
      </c>
      <c r="S5" s="1">
        <v>1846.86</v>
      </c>
      <c r="T5" s="1">
        <v>1852.2</v>
      </c>
      <c r="U5" s="1">
        <v>1856.63</v>
      </c>
      <c r="V5" s="1">
        <v>1860.44</v>
      </c>
      <c r="W5" s="1">
        <v>1863.9</v>
      </c>
      <c r="X5" s="1">
        <v>1867.84</v>
      </c>
      <c r="Y5" s="1">
        <v>1872.06</v>
      </c>
      <c r="Z5" s="1">
        <v>1876.04</v>
      </c>
      <c r="AA5" s="1">
        <v>1879.26</v>
      </c>
      <c r="AB5" s="1">
        <v>1881.22</v>
      </c>
      <c r="AC5" s="1">
        <v>1882.89</v>
      </c>
      <c r="AD5" s="1">
        <v>1883.53</v>
      </c>
      <c r="AE5" s="1">
        <v>1883</v>
      </c>
      <c r="AF5" s="1">
        <v>1881.19</v>
      </c>
      <c r="AG5" s="1">
        <v>1878.02</v>
      </c>
      <c r="AH5" s="1">
        <v>1878.42</v>
      </c>
      <c r="AI5" s="1">
        <v>1878.05</v>
      </c>
      <c r="AJ5" s="1">
        <v>1876.77</v>
      </c>
      <c r="AK5" s="1">
        <v>1874.44</v>
      </c>
      <c r="AL5" s="1">
        <v>1870.98</v>
      </c>
      <c r="AM5" s="1">
        <v>1869.27</v>
      </c>
      <c r="AN5" s="1">
        <v>1866.96</v>
      </c>
      <c r="AO5" s="1">
        <v>1863.92</v>
      </c>
      <c r="AP5" s="1">
        <v>1860.06</v>
      </c>
      <c r="AQ5" s="1">
        <v>1855.31</v>
      </c>
      <c r="AR5" s="1">
        <v>1850.94</v>
      </c>
      <c r="AS5">
        <v>1846.32</v>
      </c>
      <c r="AT5">
        <v>1841.52</v>
      </c>
      <c r="AU5">
        <v>1836.57</v>
      </c>
      <c r="AV5">
        <v>1831.53</v>
      </c>
      <c r="AW5">
        <v>1829.4</v>
      </c>
      <c r="AX5">
        <v>1827.76</v>
      </c>
      <c r="AY5">
        <v>1826.52</v>
      </c>
      <c r="AZ5">
        <v>1825.6</v>
      </c>
      <c r="BA5">
        <v>1824.88</v>
      </c>
      <c r="BB5">
        <v>1829.03</v>
      </c>
      <c r="BC5">
        <v>1833.68</v>
      </c>
      <c r="BD5">
        <v>1838.7</v>
      </c>
      <c r="BE5">
        <v>1843.93</v>
      </c>
      <c r="BF5">
        <v>1849.2</v>
      </c>
      <c r="BG5">
        <v>1858.01</v>
      </c>
      <c r="BH5">
        <v>1867.02</v>
      </c>
      <c r="BI5">
        <v>1876.22</v>
      </c>
      <c r="BJ5">
        <v>1885.61</v>
      </c>
      <c r="BK5">
        <v>1895.2</v>
      </c>
    </row>
    <row r="6" spans="1:63" x14ac:dyDescent="0.35">
      <c r="B6" s="8" t="s">
        <v>2</v>
      </c>
      <c r="C6" s="1"/>
      <c r="D6" s="1"/>
      <c r="E6" s="1"/>
      <c r="F6" s="1"/>
      <c r="G6" s="1"/>
      <c r="H6" s="1">
        <v>888.99</v>
      </c>
      <c r="I6" s="1">
        <v>909.24</v>
      </c>
      <c r="J6" s="1">
        <v>967.59</v>
      </c>
      <c r="K6" s="1">
        <v>1022.57</v>
      </c>
      <c r="L6" s="1">
        <v>1058.1500000000001</v>
      </c>
      <c r="M6" s="1">
        <v>1098.82</v>
      </c>
      <c r="N6" s="1">
        <v>1117.9000000000001</v>
      </c>
      <c r="O6" s="1">
        <v>1137.04</v>
      </c>
      <c r="P6" s="1">
        <v>1156.05</v>
      </c>
      <c r="Q6" s="1">
        <v>1174.82</v>
      </c>
      <c r="R6" s="1">
        <v>1193.33</v>
      </c>
      <c r="S6" s="1">
        <v>1209.43</v>
      </c>
      <c r="T6" s="1">
        <v>1224.8499999999999</v>
      </c>
      <c r="U6" s="1">
        <v>1239.92</v>
      </c>
      <c r="V6" s="1">
        <v>1255.06</v>
      </c>
      <c r="W6" s="1">
        <v>1270.81</v>
      </c>
      <c r="X6" s="1">
        <v>1285.05</v>
      </c>
      <c r="Y6" s="1">
        <v>1299.49</v>
      </c>
      <c r="Z6" s="1">
        <v>1313.79</v>
      </c>
      <c r="AA6" s="1">
        <v>1327.82</v>
      </c>
      <c r="AB6" s="1">
        <v>1341.62</v>
      </c>
      <c r="AC6" s="1">
        <v>1351.81</v>
      </c>
      <c r="AD6" s="1">
        <v>1361.44</v>
      </c>
      <c r="AE6" s="1">
        <v>1370.44</v>
      </c>
      <c r="AF6" s="1">
        <v>1378.85</v>
      </c>
      <c r="AG6" s="1">
        <v>1386.75</v>
      </c>
      <c r="AH6" s="1">
        <v>1393.31</v>
      </c>
      <c r="AI6" s="1">
        <v>1399.28</v>
      </c>
      <c r="AJ6" s="1">
        <v>1404.71</v>
      </c>
      <c r="AK6" s="1">
        <v>1409.62</v>
      </c>
      <c r="AL6" s="1">
        <v>1414</v>
      </c>
      <c r="AM6" s="1">
        <v>1417.32</v>
      </c>
      <c r="AN6" s="1">
        <v>1420.05</v>
      </c>
      <c r="AO6" s="1">
        <v>1422.35</v>
      </c>
      <c r="AP6" s="1">
        <v>1424.33</v>
      </c>
      <c r="AQ6" s="1">
        <v>1426.02</v>
      </c>
      <c r="AR6" s="1">
        <v>1426.86</v>
      </c>
      <c r="AS6">
        <v>1427.26</v>
      </c>
      <c r="AT6">
        <v>1427.47</v>
      </c>
      <c r="AU6">
        <v>1427.66</v>
      </c>
      <c r="AV6">
        <v>1427.93</v>
      </c>
      <c r="AW6">
        <v>1430.54</v>
      </c>
      <c r="AX6">
        <v>1433.23</v>
      </c>
      <c r="AY6">
        <v>1436.17</v>
      </c>
      <c r="AZ6">
        <v>1439.42</v>
      </c>
      <c r="BA6">
        <v>1442.99</v>
      </c>
      <c r="BB6">
        <v>1448.17</v>
      </c>
      <c r="BC6">
        <v>1453.44</v>
      </c>
      <c r="BD6">
        <v>1458.92</v>
      </c>
      <c r="BE6">
        <v>1464.61</v>
      </c>
      <c r="BF6">
        <v>1470.45</v>
      </c>
      <c r="BG6">
        <v>1477.23</v>
      </c>
      <c r="BH6">
        <v>1483.9</v>
      </c>
      <c r="BI6">
        <v>1490.65</v>
      </c>
      <c r="BJ6">
        <v>1497.61</v>
      </c>
      <c r="BK6">
        <v>1504.82</v>
      </c>
    </row>
    <row r="7" spans="1:63" x14ac:dyDescent="0.35">
      <c r="B7" s="8" t="s">
        <v>3</v>
      </c>
      <c r="C7" s="1"/>
      <c r="D7" s="1"/>
      <c r="E7" s="1"/>
      <c r="F7" s="1"/>
      <c r="G7" s="1"/>
      <c r="H7" s="1">
        <v>441.6</v>
      </c>
      <c r="I7" s="1">
        <v>467.64</v>
      </c>
      <c r="J7" s="1">
        <v>522.69000000000005</v>
      </c>
      <c r="K7" s="1">
        <v>541.72</v>
      </c>
      <c r="L7" s="1">
        <v>573.13</v>
      </c>
      <c r="M7" s="1">
        <v>614.64</v>
      </c>
      <c r="N7" s="1">
        <v>634.54999999999995</v>
      </c>
      <c r="O7" s="1">
        <v>654.5</v>
      </c>
      <c r="P7" s="1">
        <v>674.35</v>
      </c>
      <c r="Q7" s="1">
        <v>693.92</v>
      </c>
      <c r="R7" s="1">
        <v>713.02</v>
      </c>
      <c r="S7" s="1">
        <v>728.65</v>
      </c>
      <c r="T7" s="1">
        <v>743.54</v>
      </c>
      <c r="U7" s="1">
        <v>757.82</v>
      </c>
      <c r="V7" s="1">
        <v>771.56</v>
      </c>
      <c r="W7" s="1">
        <v>784.72</v>
      </c>
      <c r="X7" s="1">
        <v>790.07</v>
      </c>
      <c r="Y7" s="1">
        <v>795.04</v>
      </c>
      <c r="Z7" s="1">
        <v>799.7</v>
      </c>
      <c r="AA7" s="1">
        <v>803.95</v>
      </c>
      <c r="AB7" s="1">
        <v>807.47</v>
      </c>
      <c r="AC7" s="1">
        <v>812.16</v>
      </c>
      <c r="AD7" s="1">
        <v>816.35</v>
      </c>
      <c r="AE7" s="1">
        <v>820.24</v>
      </c>
      <c r="AF7" s="1">
        <v>823.8</v>
      </c>
      <c r="AG7" s="1">
        <v>826.78</v>
      </c>
      <c r="AH7" s="1">
        <v>831.25</v>
      </c>
      <c r="AI7" s="1">
        <v>835.33</v>
      </c>
      <c r="AJ7" s="1">
        <v>839.27</v>
      </c>
      <c r="AK7" s="1">
        <v>843.09</v>
      </c>
      <c r="AL7" s="1">
        <v>846.62</v>
      </c>
      <c r="AM7" s="1">
        <v>850.79</v>
      </c>
      <c r="AN7" s="1">
        <v>854.7</v>
      </c>
      <c r="AO7" s="1">
        <v>858.6</v>
      </c>
      <c r="AP7" s="1">
        <v>862.58</v>
      </c>
      <c r="AQ7" s="1">
        <v>866.55</v>
      </c>
      <c r="AR7" s="1">
        <v>868.35</v>
      </c>
      <c r="AS7">
        <v>870.04</v>
      </c>
      <c r="AT7">
        <v>871.89</v>
      </c>
      <c r="AU7">
        <v>873.99</v>
      </c>
      <c r="AV7">
        <v>876.3</v>
      </c>
      <c r="AW7">
        <v>876.48</v>
      </c>
      <c r="AX7">
        <v>876.77</v>
      </c>
      <c r="AY7">
        <v>877.36</v>
      </c>
      <c r="AZ7">
        <v>878.29</v>
      </c>
      <c r="BA7">
        <v>879.48</v>
      </c>
      <c r="BB7">
        <v>878.92</v>
      </c>
      <c r="BC7">
        <v>878.45</v>
      </c>
      <c r="BD7">
        <v>878.2</v>
      </c>
      <c r="BE7">
        <v>878.16</v>
      </c>
      <c r="BF7">
        <v>878.22</v>
      </c>
      <c r="BG7">
        <v>876.58</v>
      </c>
      <c r="BH7">
        <v>874.81</v>
      </c>
      <c r="BI7">
        <v>873.08</v>
      </c>
      <c r="BJ7">
        <v>871.52</v>
      </c>
      <c r="BK7">
        <v>870.2</v>
      </c>
    </row>
    <row r="8" spans="1:63" x14ac:dyDescent="0.35">
      <c r="B8" s="8" t="s">
        <v>4</v>
      </c>
      <c r="C8" s="1"/>
      <c r="D8" s="1"/>
      <c r="E8" s="1"/>
      <c r="F8" s="1"/>
      <c r="G8" s="1"/>
      <c r="H8" s="1">
        <v>963.41</v>
      </c>
      <c r="I8" s="1">
        <v>1021.46</v>
      </c>
      <c r="J8" s="1">
        <v>1083.58</v>
      </c>
      <c r="K8" s="1">
        <v>1172.23</v>
      </c>
      <c r="L8" s="1">
        <v>1204.44</v>
      </c>
      <c r="M8" s="1">
        <v>1248.8599999999999</v>
      </c>
      <c r="N8" s="1">
        <v>1283.0999999999999</v>
      </c>
      <c r="O8" s="1">
        <v>1316.21</v>
      </c>
      <c r="P8" s="1">
        <v>1348.11</v>
      </c>
      <c r="Q8" s="1">
        <v>1378.89</v>
      </c>
      <c r="R8" s="1">
        <v>1408.83</v>
      </c>
      <c r="S8" s="1">
        <v>1435.35</v>
      </c>
      <c r="T8" s="1">
        <v>1460.39</v>
      </c>
      <c r="U8" s="1">
        <v>1483.86</v>
      </c>
      <c r="V8" s="1">
        <v>1505.91</v>
      </c>
      <c r="W8" s="1">
        <v>1526.9</v>
      </c>
      <c r="X8" s="1">
        <v>1551.14</v>
      </c>
      <c r="Y8" s="1">
        <v>1574.45</v>
      </c>
      <c r="Z8" s="1">
        <v>1596.81</v>
      </c>
      <c r="AA8" s="1">
        <v>1618.31</v>
      </c>
      <c r="AB8" s="1">
        <v>1639.06</v>
      </c>
      <c r="AC8" s="1">
        <v>1660.59</v>
      </c>
      <c r="AD8" s="1">
        <v>1681</v>
      </c>
      <c r="AE8" s="1">
        <v>1700.3</v>
      </c>
      <c r="AF8" s="1">
        <v>1718.54</v>
      </c>
      <c r="AG8" s="1">
        <v>1735.82</v>
      </c>
      <c r="AH8" s="1">
        <v>1755.7</v>
      </c>
      <c r="AI8" s="1">
        <v>1774.36</v>
      </c>
      <c r="AJ8" s="1">
        <v>1791.68</v>
      </c>
      <c r="AK8" s="1">
        <v>1807.65</v>
      </c>
      <c r="AL8" s="1">
        <v>1822.4</v>
      </c>
      <c r="AM8" s="1">
        <v>1839.8</v>
      </c>
      <c r="AN8" s="1">
        <v>1856.26</v>
      </c>
      <c r="AO8" s="1">
        <v>1871.77</v>
      </c>
      <c r="AP8" s="1">
        <v>1886.46</v>
      </c>
      <c r="AQ8" s="1">
        <v>1900.57</v>
      </c>
      <c r="AR8" s="1">
        <v>1912.96</v>
      </c>
      <c r="AS8">
        <v>1925.1</v>
      </c>
      <c r="AT8">
        <v>1936.97</v>
      </c>
      <c r="AU8">
        <v>1948.69</v>
      </c>
      <c r="AV8">
        <v>1960.51</v>
      </c>
      <c r="AW8">
        <v>1969.02</v>
      </c>
      <c r="AX8">
        <v>1977.63</v>
      </c>
      <c r="AY8">
        <v>1986.24</v>
      </c>
      <c r="AZ8">
        <v>1994.9</v>
      </c>
      <c r="BA8">
        <v>2003.77</v>
      </c>
      <c r="BB8">
        <v>2009.38</v>
      </c>
      <c r="BC8">
        <v>2015.03</v>
      </c>
      <c r="BD8">
        <v>2020.52</v>
      </c>
      <c r="BE8">
        <v>2025.77</v>
      </c>
      <c r="BF8">
        <v>2030.86</v>
      </c>
      <c r="BG8">
        <v>2031.8</v>
      </c>
      <c r="BH8">
        <v>2032.56</v>
      </c>
      <c r="BI8">
        <v>2033.02</v>
      </c>
      <c r="BJ8">
        <v>2033.08</v>
      </c>
      <c r="BK8">
        <v>2032.74</v>
      </c>
    </row>
    <row r="9" spans="1:63" x14ac:dyDescent="0.35">
      <c r="B9" s="8" t="s">
        <v>5</v>
      </c>
      <c r="C9" s="1"/>
      <c r="D9" s="1"/>
      <c r="E9" s="1"/>
      <c r="F9" s="1"/>
      <c r="G9" s="1"/>
      <c r="H9" s="1">
        <v>928.61</v>
      </c>
      <c r="I9" s="1">
        <v>1021.32</v>
      </c>
      <c r="J9" s="1">
        <v>1143.78</v>
      </c>
      <c r="K9" s="1">
        <v>1279.06</v>
      </c>
      <c r="L9" s="1">
        <v>1312.64</v>
      </c>
      <c r="M9" s="1">
        <v>1354.49</v>
      </c>
      <c r="N9" s="1">
        <v>1412.97</v>
      </c>
      <c r="O9" s="1">
        <v>1472.66</v>
      </c>
      <c r="P9" s="1">
        <v>1533.14</v>
      </c>
      <c r="Q9" s="1">
        <v>1593.95</v>
      </c>
      <c r="R9" s="1">
        <v>1654.63</v>
      </c>
      <c r="S9" s="1">
        <v>1704.54</v>
      </c>
      <c r="T9" s="1">
        <v>1753.94</v>
      </c>
      <c r="U9" s="1">
        <v>1802.7</v>
      </c>
      <c r="V9" s="1">
        <v>1850.86</v>
      </c>
      <c r="W9" s="1">
        <v>1898.67</v>
      </c>
      <c r="X9" s="1">
        <v>1951.22</v>
      </c>
      <c r="Y9" s="1">
        <v>2004.3</v>
      </c>
      <c r="Z9" s="1">
        <v>2057.59</v>
      </c>
      <c r="AA9" s="1">
        <v>2110.9699999999998</v>
      </c>
      <c r="AB9" s="1">
        <v>2164.54</v>
      </c>
      <c r="AC9" s="1">
        <v>2210.86</v>
      </c>
      <c r="AD9" s="1">
        <v>2257.6</v>
      </c>
      <c r="AE9" s="1">
        <v>2304.3200000000002</v>
      </c>
      <c r="AF9" s="1">
        <v>2350.8200000000002</v>
      </c>
      <c r="AG9" s="1">
        <v>2397.17</v>
      </c>
      <c r="AH9" s="1">
        <v>2436.4</v>
      </c>
      <c r="AI9" s="1">
        <v>2475.33</v>
      </c>
      <c r="AJ9" s="1">
        <v>2513.38</v>
      </c>
      <c r="AK9" s="1">
        <v>2550.29</v>
      </c>
      <c r="AL9" s="1">
        <v>2586.09</v>
      </c>
      <c r="AM9" s="1">
        <v>2613.42</v>
      </c>
      <c r="AN9" s="1">
        <v>2639.82</v>
      </c>
      <c r="AO9" s="1">
        <v>2665.01</v>
      </c>
      <c r="AP9" s="1">
        <v>2689</v>
      </c>
      <c r="AQ9" s="1">
        <v>2712.1</v>
      </c>
      <c r="AR9" s="1">
        <v>2731.88</v>
      </c>
      <c r="AS9">
        <v>2751.26</v>
      </c>
      <c r="AT9">
        <v>2769.93</v>
      </c>
      <c r="AU9">
        <v>2787.9</v>
      </c>
      <c r="AV9">
        <v>2805.55</v>
      </c>
      <c r="AW9">
        <v>2821.12</v>
      </c>
      <c r="AX9">
        <v>2836.75</v>
      </c>
      <c r="AY9">
        <v>2852.01</v>
      </c>
      <c r="AZ9">
        <v>2866.84</v>
      </c>
      <c r="BA9">
        <v>2881.54</v>
      </c>
      <c r="BB9">
        <v>2895.55</v>
      </c>
      <c r="BC9">
        <v>2909.52</v>
      </c>
      <c r="BD9">
        <v>2922.88</v>
      </c>
      <c r="BE9">
        <v>2935.43</v>
      </c>
      <c r="BF9">
        <v>2947.36</v>
      </c>
      <c r="BG9">
        <v>2957.11</v>
      </c>
      <c r="BH9">
        <v>2966.61</v>
      </c>
      <c r="BI9">
        <v>2975.34</v>
      </c>
      <c r="BJ9">
        <v>2982.96</v>
      </c>
      <c r="BK9">
        <v>2989.34</v>
      </c>
    </row>
    <row r="10" spans="1:63" x14ac:dyDescent="0.35">
      <c r="B10" s="8" t="s">
        <v>6</v>
      </c>
      <c r="C10" s="1"/>
      <c r="D10" s="1"/>
      <c r="E10" s="1"/>
      <c r="F10" s="1"/>
      <c r="G10" s="1"/>
      <c r="H10" s="1">
        <v>721.03</v>
      </c>
      <c r="I10" s="1">
        <v>717.03</v>
      </c>
      <c r="J10" s="1">
        <v>743.14</v>
      </c>
      <c r="K10" s="1">
        <v>765.55</v>
      </c>
      <c r="L10" s="1">
        <v>784.25</v>
      </c>
      <c r="M10" s="1">
        <v>804.74</v>
      </c>
      <c r="N10" s="1">
        <v>806.86</v>
      </c>
      <c r="O10" s="1">
        <v>809.19</v>
      </c>
      <c r="P10" s="1">
        <v>811.54</v>
      </c>
      <c r="Q10" s="1">
        <v>813.64</v>
      </c>
      <c r="R10" s="1">
        <v>815.13</v>
      </c>
      <c r="S10" s="1">
        <v>817.75</v>
      </c>
      <c r="T10" s="1">
        <v>820.17</v>
      </c>
      <c r="U10" s="1">
        <v>822.7</v>
      </c>
      <c r="V10" s="1">
        <v>825.58</v>
      </c>
      <c r="W10" s="1">
        <v>828.93</v>
      </c>
      <c r="X10" s="1">
        <v>830.46</v>
      </c>
      <c r="Y10" s="1">
        <v>832.33</v>
      </c>
      <c r="Z10" s="1">
        <v>834.41</v>
      </c>
      <c r="AA10" s="1">
        <v>836.53</v>
      </c>
      <c r="AB10" s="1">
        <v>838.57</v>
      </c>
      <c r="AC10" s="1">
        <v>838.66</v>
      </c>
      <c r="AD10" s="1">
        <v>838.35</v>
      </c>
      <c r="AE10" s="1">
        <v>837.7</v>
      </c>
      <c r="AF10" s="1">
        <v>836.79</v>
      </c>
      <c r="AG10" s="1">
        <v>835.7</v>
      </c>
      <c r="AH10" s="1">
        <v>832.07</v>
      </c>
      <c r="AI10" s="1">
        <v>827.83</v>
      </c>
      <c r="AJ10" s="1">
        <v>823.02</v>
      </c>
      <c r="AK10" s="1">
        <v>817.73</v>
      </c>
      <c r="AL10" s="1">
        <v>812.06</v>
      </c>
      <c r="AM10" s="1">
        <v>807.08</v>
      </c>
      <c r="AN10" s="1">
        <v>801.51</v>
      </c>
      <c r="AO10" s="1">
        <v>795.37</v>
      </c>
      <c r="AP10" s="1">
        <v>788.69</v>
      </c>
      <c r="AQ10" s="1">
        <v>781.61</v>
      </c>
      <c r="AR10" s="1">
        <v>782.6</v>
      </c>
      <c r="AS10">
        <v>783.27</v>
      </c>
      <c r="AT10">
        <v>783.69</v>
      </c>
      <c r="AU10">
        <v>783.95</v>
      </c>
      <c r="AV10">
        <v>784.19</v>
      </c>
      <c r="AW10">
        <v>786.3</v>
      </c>
      <c r="AX10">
        <v>788.42</v>
      </c>
      <c r="AY10">
        <v>790.53</v>
      </c>
      <c r="AZ10">
        <v>792.67</v>
      </c>
      <c r="BA10">
        <v>794.9</v>
      </c>
      <c r="BB10">
        <v>800.86</v>
      </c>
      <c r="BC10">
        <v>806.84</v>
      </c>
      <c r="BD10">
        <v>812.83</v>
      </c>
      <c r="BE10">
        <v>818.81</v>
      </c>
      <c r="BF10">
        <v>824.79</v>
      </c>
      <c r="BG10">
        <v>832.98</v>
      </c>
      <c r="BH10">
        <v>841.15</v>
      </c>
      <c r="BI10">
        <v>849.33</v>
      </c>
      <c r="BJ10">
        <v>857.52</v>
      </c>
      <c r="BK10">
        <v>865.72</v>
      </c>
    </row>
    <row r="11" spans="1:63" x14ac:dyDescent="0.35">
      <c r="B11" s="8" t="s">
        <v>7</v>
      </c>
      <c r="C11" s="1"/>
      <c r="D11" s="1"/>
      <c r="E11" s="1"/>
      <c r="F11" s="1"/>
      <c r="G11" s="1"/>
      <c r="H11" s="1">
        <v>489.89</v>
      </c>
      <c r="I11" s="1">
        <v>495.41</v>
      </c>
      <c r="J11" s="1">
        <v>517.74</v>
      </c>
      <c r="K11" s="1">
        <v>539.13</v>
      </c>
      <c r="L11" s="1">
        <v>556.5</v>
      </c>
      <c r="M11" s="1">
        <v>578.04999999999995</v>
      </c>
      <c r="N11" s="1">
        <v>585.74</v>
      </c>
      <c r="O11" s="1">
        <v>593.72</v>
      </c>
      <c r="P11" s="1">
        <v>601.82000000000005</v>
      </c>
      <c r="Q11" s="1">
        <v>609.79</v>
      </c>
      <c r="R11" s="1">
        <v>617.33000000000004</v>
      </c>
      <c r="S11" s="1">
        <v>624.91</v>
      </c>
      <c r="T11" s="1">
        <v>632.16999999999996</v>
      </c>
      <c r="U11" s="1">
        <v>639.41999999999996</v>
      </c>
      <c r="V11" s="1">
        <v>646.89</v>
      </c>
      <c r="W11" s="1">
        <v>654.69000000000005</v>
      </c>
      <c r="X11" s="1">
        <v>660.89</v>
      </c>
      <c r="Y11" s="1">
        <v>666.89</v>
      </c>
      <c r="Z11" s="1">
        <v>672.69</v>
      </c>
      <c r="AA11" s="1">
        <v>678.34</v>
      </c>
      <c r="AB11" s="1">
        <v>683.89</v>
      </c>
      <c r="AC11" s="1">
        <v>690.43</v>
      </c>
      <c r="AD11" s="1">
        <v>696.39</v>
      </c>
      <c r="AE11" s="1">
        <v>701.69</v>
      </c>
      <c r="AF11" s="1">
        <v>706.42</v>
      </c>
      <c r="AG11" s="1">
        <v>710.85</v>
      </c>
      <c r="AH11" s="1">
        <v>716.23</v>
      </c>
      <c r="AI11" s="1">
        <v>721.22</v>
      </c>
      <c r="AJ11" s="1">
        <v>725.66</v>
      </c>
      <c r="AK11" s="1">
        <v>729.57</v>
      </c>
      <c r="AL11" s="1">
        <v>733.16</v>
      </c>
      <c r="AM11" s="1">
        <v>736.97</v>
      </c>
      <c r="AN11" s="1">
        <v>740.34</v>
      </c>
      <c r="AO11" s="1">
        <v>743.13</v>
      </c>
      <c r="AP11" s="1">
        <v>745.39</v>
      </c>
      <c r="AQ11" s="1">
        <v>747.37</v>
      </c>
      <c r="AR11" s="1">
        <v>750.28</v>
      </c>
      <c r="AS11">
        <v>752.86</v>
      </c>
      <c r="AT11">
        <v>754.97</v>
      </c>
      <c r="AU11">
        <v>756.69</v>
      </c>
      <c r="AV11">
        <v>758.31</v>
      </c>
      <c r="AW11">
        <v>761.75</v>
      </c>
      <c r="AX11">
        <v>765.13</v>
      </c>
      <c r="AY11">
        <v>768.29</v>
      </c>
      <c r="AZ11">
        <v>771.22</v>
      </c>
      <c r="BA11">
        <v>774.15</v>
      </c>
      <c r="BB11">
        <v>778.6</v>
      </c>
      <c r="BC11">
        <v>783.04</v>
      </c>
      <c r="BD11">
        <v>787.27</v>
      </c>
      <c r="BE11">
        <v>791.24</v>
      </c>
      <c r="BF11">
        <v>795.06</v>
      </c>
      <c r="BG11">
        <v>799.25</v>
      </c>
      <c r="BH11">
        <v>803.46</v>
      </c>
      <c r="BI11">
        <v>807.48</v>
      </c>
      <c r="BJ11">
        <v>811.18</v>
      </c>
      <c r="BK11">
        <v>814.48</v>
      </c>
    </row>
    <row r="12" spans="1:63" x14ac:dyDescent="0.35">
      <c r="B12" s="8" t="s">
        <v>8</v>
      </c>
      <c r="C12" s="1"/>
      <c r="D12" s="1"/>
      <c r="E12" s="1"/>
      <c r="F12" s="1"/>
      <c r="G12" s="1"/>
      <c r="H12" s="1">
        <v>718.18</v>
      </c>
      <c r="I12" s="1">
        <v>727.52</v>
      </c>
      <c r="J12" s="1">
        <v>753.82</v>
      </c>
      <c r="K12" s="1">
        <v>794.15</v>
      </c>
      <c r="L12" s="1">
        <v>821.31</v>
      </c>
      <c r="M12" s="1">
        <v>848.75</v>
      </c>
      <c r="N12" s="1">
        <v>856.54</v>
      </c>
      <c r="O12" s="1">
        <v>863.68</v>
      </c>
      <c r="P12" s="1">
        <v>870.12</v>
      </c>
      <c r="Q12" s="1">
        <v>875.83</v>
      </c>
      <c r="R12" s="1">
        <v>880.9</v>
      </c>
      <c r="S12" s="1">
        <v>886.44</v>
      </c>
      <c r="T12" s="1">
        <v>891.21</v>
      </c>
      <c r="U12" s="1">
        <v>895.39</v>
      </c>
      <c r="V12" s="1">
        <v>899.2</v>
      </c>
      <c r="W12" s="1">
        <v>902.9</v>
      </c>
      <c r="X12" s="1">
        <v>904.93</v>
      </c>
      <c r="Y12" s="1">
        <v>906.54</v>
      </c>
      <c r="Z12" s="1">
        <v>907.59</v>
      </c>
      <c r="AA12" s="1">
        <v>907.99</v>
      </c>
      <c r="AB12" s="1">
        <v>907.75</v>
      </c>
      <c r="AC12" s="1">
        <v>907.61</v>
      </c>
      <c r="AD12" s="1">
        <v>906.57</v>
      </c>
      <c r="AE12" s="1">
        <v>904.56</v>
      </c>
      <c r="AF12" s="1">
        <v>901.58</v>
      </c>
      <c r="AG12" s="1">
        <v>897.69</v>
      </c>
      <c r="AH12" s="1">
        <v>897</v>
      </c>
      <c r="AI12" s="1">
        <v>895.65</v>
      </c>
      <c r="AJ12" s="1">
        <v>893.65</v>
      </c>
      <c r="AK12" s="1">
        <v>891</v>
      </c>
      <c r="AL12" s="1">
        <v>887.71</v>
      </c>
      <c r="AM12" s="1">
        <v>886.37</v>
      </c>
      <c r="AN12" s="1">
        <v>884.44</v>
      </c>
      <c r="AO12" s="1">
        <v>881.95</v>
      </c>
      <c r="AP12" s="1">
        <v>878.95</v>
      </c>
      <c r="AQ12" s="1">
        <v>875.45</v>
      </c>
      <c r="AR12" s="1">
        <v>874.7</v>
      </c>
      <c r="AS12">
        <v>873.62</v>
      </c>
      <c r="AT12">
        <v>872.29</v>
      </c>
      <c r="AU12">
        <v>870.82</v>
      </c>
      <c r="AV12">
        <v>869.27</v>
      </c>
      <c r="AW12">
        <v>869.58</v>
      </c>
      <c r="AX12">
        <v>869.88</v>
      </c>
      <c r="AY12">
        <v>870.21</v>
      </c>
      <c r="AZ12">
        <v>870.58</v>
      </c>
      <c r="BA12">
        <v>870.99</v>
      </c>
      <c r="BB12">
        <v>873.32</v>
      </c>
      <c r="BC12">
        <v>875.66</v>
      </c>
      <c r="BD12">
        <v>877.99</v>
      </c>
      <c r="BE12">
        <v>880.29</v>
      </c>
      <c r="BF12">
        <v>882.55</v>
      </c>
      <c r="BG12">
        <v>884.92</v>
      </c>
      <c r="BH12">
        <v>887.17</v>
      </c>
      <c r="BI12">
        <v>889.32</v>
      </c>
      <c r="BJ12">
        <v>891.35</v>
      </c>
      <c r="BK12">
        <v>893.27</v>
      </c>
    </row>
    <row r="13" spans="1:63" x14ac:dyDescent="0.35">
      <c r="B13" s="8" t="s">
        <v>9</v>
      </c>
      <c r="C13" s="1"/>
      <c r="D13" s="1"/>
      <c r="E13" s="1"/>
      <c r="F13" s="1"/>
      <c r="G13" s="1"/>
      <c r="H13" s="1">
        <v>1040.3599999999999</v>
      </c>
      <c r="I13" s="1">
        <v>1052.3599999999999</v>
      </c>
      <c r="J13" s="1">
        <v>1077.5</v>
      </c>
      <c r="K13" s="1">
        <v>1129.17</v>
      </c>
      <c r="L13" s="1">
        <v>1145.4000000000001</v>
      </c>
      <c r="M13" s="1">
        <v>1165.1199999999999</v>
      </c>
      <c r="N13" s="1">
        <v>1171.6500000000001</v>
      </c>
      <c r="O13" s="1">
        <v>1177.3699999999999</v>
      </c>
      <c r="P13" s="1">
        <v>1182.18</v>
      </c>
      <c r="Q13" s="1">
        <v>1186.1199999999999</v>
      </c>
      <c r="R13" s="1">
        <v>1189.3599999999999</v>
      </c>
      <c r="S13" s="1">
        <v>1195</v>
      </c>
      <c r="T13" s="1">
        <v>1199.7</v>
      </c>
      <c r="U13" s="1">
        <v>1203.5999999999999</v>
      </c>
      <c r="V13" s="1">
        <v>1207.0899999999999</v>
      </c>
      <c r="W13" s="1">
        <v>1210.81</v>
      </c>
      <c r="X13" s="1">
        <v>1213.8399999999999</v>
      </c>
      <c r="Y13" s="1">
        <v>1216.9100000000001</v>
      </c>
      <c r="Z13" s="1">
        <v>1219.55</v>
      </c>
      <c r="AA13" s="1">
        <v>1221.55</v>
      </c>
      <c r="AB13" s="1">
        <v>1222.95</v>
      </c>
      <c r="AC13" s="1">
        <v>1223.73</v>
      </c>
      <c r="AD13" s="1">
        <v>1223.78</v>
      </c>
      <c r="AE13" s="1">
        <v>1223.03</v>
      </c>
      <c r="AF13" s="1">
        <v>1221.55</v>
      </c>
      <c r="AG13" s="1">
        <v>1219.49</v>
      </c>
      <c r="AH13" s="1">
        <v>1216.42</v>
      </c>
      <c r="AI13" s="1">
        <v>1212.58</v>
      </c>
      <c r="AJ13" s="1">
        <v>1208.03</v>
      </c>
      <c r="AK13" s="1">
        <v>1202.82</v>
      </c>
      <c r="AL13" s="1">
        <v>1197.06</v>
      </c>
      <c r="AM13" s="1">
        <v>1192.5</v>
      </c>
      <c r="AN13" s="1">
        <v>1187.26</v>
      </c>
      <c r="AO13" s="1">
        <v>1181.45</v>
      </c>
      <c r="AP13" s="1">
        <v>1175.1400000000001</v>
      </c>
      <c r="AQ13" s="1">
        <v>1168.3499999999999</v>
      </c>
      <c r="AR13" s="1">
        <v>1165.1500000000001</v>
      </c>
      <c r="AS13">
        <v>1161.6400000000001</v>
      </c>
      <c r="AT13">
        <v>1158.06</v>
      </c>
      <c r="AU13">
        <v>1154.54</v>
      </c>
      <c r="AV13">
        <v>1151.18</v>
      </c>
      <c r="AW13">
        <v>1150.19</v>
      </c>
      <c r="AX13">
        <v>1149.3800000000001</v>
      </c>
      <c r="AY13">
        <v>1148.8900000000001</v>
      </c>
      <c r="AZ13">
        <v>1148.76</v>
      </c>
      <c r="BA13">
        <v>1148.95</v>
      </c>
      <c r="BB13">
        <v>1152.3900000000001</v>
      </c>
      <c r="BC13">
        <v>1156.07</v>
      </c>
      <c r="BD13">
        <v>1160.08</v>
      </c>
      <c r="BE13">
        <v>1164.43</v>
      </c>
      <c r="BF13">
        <v>1168.97</v>
      </c>
      <c r="BG13">
        <v>1175.5</v>
      </c>
      <c r="BH13">
        <v>1182.06</v>
      </c>
      <c r="BI13">
        <v>1188.8800000000001</v>
      </c>
      <c r="BJ13">
        <v>1196.07</v>
      </c>
      <c r="BK13">
        <v>1203.71</v>
      </c>
    </row>
    <row r="14" spans="1:63" x14ac:dyDescent="0.35">
      <c r="A14" t="s">
        <v>57</v>
      </c>
      <c r="B14" s="9" t="s">
        <v>40</v>
      </c>
      <c r="C14" s="7">
        <f>SUM(C4:C13)</f>
        <v>0</v>
      </c>
      <c r="D14" s="7">
        <f>SUM(D4:D13)</f>
        <v>0</v>
      </c>
      <c r="E14" s="7">
        <f t="shared" ref="E14:AO14" si="0">SUM(E4:E13)</f>
        <v>0</v>
      </c>
      <c r="F14" s="7">
        <f t="shared" si="0"/>
        <v>0</v>
      </c>
      <c r="G14" s="7">
        <f t="shared" si="0"/>
        <v>0</v>
      </c>
      <c r="H14" s="7">
        <f>SUM(H4:H13)</f>
        <v>9689.91</v>
      </c>
      <c r="I14" s="7">
        <f t="shared" ref="I14:L14" si="1">SUM(I4:I13)</f>
        <v>9963.02</v>
      </c>
      <c r="J14" s="7">
        <f t="shared" si="1"/>
        <v>10433.549999999999</v>
      </c>
      <c r="K14" s="7">
        <f t="shared" si="1"/>
        <v>10953.059999999998</v>
      </c>
      <c r="L14" s="7">
        <f t="shared" si="1"/>
        <v>11281.59</v>
      </c>
      <c r="M14" s="7">
        <f t="shared" si="0"/>
        <v>11668.809999999998</v>
      </c>
      <c r="N14" s="7">
        <f t="shared" si="0"/>
        <v>11850.519999999999</v>
      </c>
      <c r="O14" s="7">
        <f t="shared" si="0"/>
        <v>12029.16</v>
      </c>
      <c r="P14" s="7">
        <f t="shared" si="0"/>
        <v>12202.680000000002</v>
      </c>
      <c r="Q14" s="7">
        <f t="shared" si="0"/>
        <v>12368.96</v>
      </c>
      <c r="R14" s="7">
        <f t="shared" si="0"/>
        <v>12525.9</v>
      </c>
      <c r="S14" s="7">
        <f t="shared" si="0"/>
        <v>12677.089999999998</v>
      </c>
      <c r="T14" s="7">
        <f t="shared" si="0"/>
        <v>12819.230000000003</v>
      </c>
      <c r="U14" s="7">
        <f t="shared" si="0"/>
        <v>12954.54</v>
      </c>
      <c r="V14" s="7">
        <f t="shared" si="0"/>
        <v>13085.34</v>
      </c>
      <c r="W14" s="7">
        <f t="shared" si="0"/>
        <v>13213.91</v>
      </c>
      <c r="X14" s="7">
        <f t="shared" si="0"/>
        <v>13340.869999999999</v>
      </c>
      <c r="Y14" s="7">
        <f t="shared" si="0"/>
        <v>13466.509999999998</v>
      </c>
      <c r="Z14" s="7">
        <f t="shared" si="0"/>
        <v>13589.32</v>
      </c>
      <c r="AA14" s="7">
        <f t="shared" si="0"/>
        <v>13707.849999999999</v>
      </c>
      <c r="AB14" s="7">
        <f t="shared" si="0"/>
        <v>13820.64</v>
      </c>
      <c r="AC14" s="7">
        <f t="shared" si="0"/>
        <v>13926.6</v>
      </c>
      <c r="AD14" s="7">
        <f t="shared" si="0"/>
        <v>14025.400000000001</v>
      </c>
      <c r="AE14" s="7">
        <f t="shared" si="0"/>
        <v>14117.120000000003</v>
      </c>
      <c r="AF14" s="7">
        <f t="shared" si="0"/>
        <v>14201.89</v>
      </c>
      <c r="AG14" s="7">
        <f t="shared" si="0"/>
        <v>14279.800000000001</v>
      </c>
      <c r="AH14" s="7">
        <f t="shared" si="0"/>
        <v>14359.88</v>
      </c>
      <c r="AI14" s="7">
        <f t="shared" si="0"/>
        <v>14433.199999999999</v>
      </c>
      <c r="AJ14" s="7">
        <f t="shared" si="0"/>
        <v>14499.71</v>
      </c>
      <c r="AK14" s="7">
        <f t="shared" si="0"/>
        <v>14559.239999999998</v>
      </c>
      <c r="AL14" s="7">
        <f t="shared" si="0"/>
        <v>14611.710000000001</v>
      </c>
      <c r="AM14" s="7">
        <f t="shared" si="0"/>
        <v>14666.28</v>
      </c>
      <c r="AN14" s="7">
        <f t="shared" si="0"/>
        <v>14714.34</v>
      </c>
      <c r="AO14" s="7">
        <f t="shared" si="0"/>
        <v>14756.490000000003</v>
      </c>
      <c r="AP14" s="7">
        <f t="shared" ref="AP14:AR14" si="2">SUM(AP4:AP13)</f>
        <v>14793.289999999999</v>
      </c>
      <c r="AQ14" s="7">
        <f t="shared" si="2"/>
        <v>14825.270000000004</v>
      </c>
      <c r="AR14" s="7">
        <f t="shared" si="2"/>
        <v>14862.28</v>
      </c>
    </row>
    <row r="15" spans="1:63" x14ac:dyDescent="0.35">
      <c r="B15" s="9" t="s">
        <v>38</v>
      </c>
      <c r="C15" s="7">
        <f>SUM(C7:C9)</f>
        <v>0</v>
      </c>
      <c r="D15" s="7">
        <f>SUM(D7:D9)</f>
        <v>0</v>
      </c>
      <c r="E15" s="7">
        <f t="shared" ref="E15:AO15" si="3">SUM(E7:E9)</f>
        <v>0</v>
      </c>
      <c r="F15" s="7">
        <f t="shared" si="3"/>
        <v>0</v>
      </c>
      <c r="G15" s="7">
        <f t="shared" si="3"/>
        <v>0</v>
      </c>
      <c r="H15" s="7">
        <f>SUM(H7:H9)</f>
        <v>2333.62</v>
      </c>
      <c r="I15" s="7">
        <f t="shared" ref="I15:L15" si="4">SUM(I7:I9)</f>
        <v>2510.42</v>
      </c>
      <c r="J15" s="7">
        <f t="shared" si="4"/>
        <v>2750.05</v>
      </c>
      <c r="K15" s="7">
        <f t="shared" si="4"/>
        <v>2993.01</v>
      </c>
      <c r="L15" s="7">
        <f t="shared" si="4"/>
        <v>3090.21</v>
      </c>
      <c r="M15" s="7">
        <f t="shared" si="3"/>
        <v>3217.99</v>
      </c>
      <c r="N15" s="7">
        <f t="shared" si="3"/>
        <v>3330.62</v>
      </c>
      <c r="O15" s="7">
        <f t="shared" si="3"/>
        <v>3443.37</v>
      </c>
      <c r="P15" s="7">
        <f t="shared" si="3"/>
        <v>3555.6000000000004</v>
      </c>
      <c r="Q15" s="7">
        <f t="shared" si="3"/>
        <v>3666.76</v>
      </c>
      <c r="R15" s="7">
        <f t="shared" si="3"/>
        <v>3776.48</v>
      </c>
      <c r="S15" s="7">
        <f t="shared" si="3"/>
        <v>3868.54</v>
      </c>
      <c r="T15" s="7">
        <f t="shared" si="3"/>
        <v>3957.8700000000003</v>
      </c>
      <c r="U15" s="7">
        <f t="shared" si="3"/>
        <v>4044.38</v>
      </c>
      <c r="V15" s="7">
        <f t="shared" si="3"/>
        <v>4128.33</v>
      </c>
      <c r="W15" s="7">
        <f t="shared" si="3"/>
        <v>4210.29</v>
      </c>
      <c r="X15" s="7">
        <f t="shared" si="3"/>
        <v>4292.43</v>
      </c>
      <c r="Y15" s="7">
        <f t="shared" si="3"/>
        <v>4373.79</v>
      </c>
      <c r="Z15" s="7">
        <f t="shared" si="3"/>
        <v>4454.1000000000004</v>
      </c>
      <c r="AA15" s="7">
        <f t="shared" si="3"/>
        <v>4533.2299999999996</v>
      </c>
      <c r="AB15" s="7">
        <f t="shared" si="3"/>
        <v>4611.07</v>
      </c>
      <c r="AC15" s="7">
        <f t="shared" si="3"/>
        <v>4683.6100000000006</v>
      </c>
      <c r="AD15" s="7">
        <f t="shared" si="3"/>
        <v>4754.95</v>
      </c>
      <c r="AE15" s="7">
        <f t="shared" si="3"/>
        <v>4824.8600000000006</v>
      </c>
      <c r="AF15" s="7">
        <f t="shared" si="3"/>
        <v>4893.16</v>
      </c>
      <c r="AG15" s="7">
        <f t="shared" si="3"/>
        <v>4959.7700000000004</v>
      </c>
      <c r="AH15" s="7">
        <f t="shared" si="3"/>
        <v>5023.3500000000004</v>
      </c>
      <c r="AI15" s="7">
        <f t="shared" si="3"/>
        <v>5085.0200000000004</v>
      </c>
      <c r="AJ15" s="7">
        <f t="shared" si="3"/>
        <v>5144.33</v>
      </c>
      <c r="AK15" s="7">
        <f t="shared" si="3"/>
        <v>5201.0300000000007</v>
      </c>
      <c r="AL15" s="7">
        <f t="shared" si="3"/>
        <v>5255.1100000000006</v>
      </c>
      <c r="AM15" s="7">
        <f t="shared" si="3"/>
        <v>5304.01</v>
      </c>
      <c r="AN15" s="7">
        <f t="shared" si="3"/>
        <v>5350.7800000000007</v>
      </c>
      <c r="AO15" s="7">
        <f t="shared" si="3"/>
        <v>5395.38</v>
      </c>
      <c r="AP15" s="7">
        <f t="shared" ref="AP15:AR15" si="5">SUM(AP7:AP9)</f>
        <v>5438.04</v>
      </c>
      <c r="AQ15" s="7">
        <f t="shared" si="5"/>
        <v>5479.2199999999993</v>
      </c>
      <c r="AR15" s="7">
        <f t="shared" si="5"/>
        <v>5513.1900000000005</v>
      </c>
    </row>
    <row r="16" spans="1:63" x14ac:dyDescent="0.35">
      <c r="B16" s="9" t="s">
        <v>39</v>
      </c>
      <c r="C16" s="7">
        <f>SUM(C7:C8)</f>
        <v>0</v>
      </c>
      <c r="D16" s="7">
        <f>SUM(D7:D8)</f>
        <v>0</v>
      </c>
      <c r="E16" s="7">
        <f t="shared" ref="E16:AO16" si="6">SUM(E7:E8)</f>
        <v>0</v>
      </c>
      <c r="F16" s="7">
        <f t="shared" si="6"/>
        <v>0</v>
      </c>
      <c r="G16" s="7">
        <f t="shared" si="6"/>
        <v>0</v>
      </c>
      <c r="H16" s="7">
        <f>SUM(H7:H8)</f>
        <v>1405.01</v>
      </c>
      <c r="I16" s="7">
        <f t="shared" ref="I16:L16" si="7">SUM(I7:I8)</f>
        <v>1489.1</v>
      </c>
      <c r="J16" s="7">
        <f t="shared" si="7"/>
        <v>1606.27</v>
      </c>
      <c r="K16" s="7">
        <f t="shared" si="7"/>
        <v>1713.95</v>
      </c>
      <c r="L16" s="7">
        <f t="shared" si="7"/>
        <v>1777.5700000000002</v>
      </c>
      <c r="M16" s="7">
        <f t="shared" si="6"/>
        <v>1863.5</v>
      </c>
      <c r="N16" s="7">
        <f t="shared" si="6"/>
        <v>1917.6499999999999</v>
      </c>
      <c r="O16" s="7">
        <f t="shared" si="6"/>
        <v>1970.71</v>
      </c>
      <c r="P16" s="7">
        <f t="shared" si="6"/>
        <v>2022.46</v>
      </c>
      <c r="Q16" s="7">
        <f t="shared" si="6"/>
        <v>2072.81</v>
      </c>
      <c r="R16" s="7">
        <f t="shared" si="6"/>
        <v>2121.85</v>
      </c>
      <c r="S16" s="7">
        <f t="shared" si="6"/>
        <v>2164</v>
      </c>
      <c r="T16" s="7">
        <f t="shared" si="6"/>
        <v>2203.9300000000003</v>
      </c>
      <c r="U16" s="7">
        <f t="shared" si="6"/>
        <v>2241.6799999999998</v>
      </c>
      <c r="V16" s="7">
        <f t="shared" si="6"/>
        <v>2277.4700000000003</v>
      </c>
      <c r="W16" s="7">
        <f t="shared" si="6"/>
        <v>2311.62</v>
      </c>
      <c r="X16" s="7">
        <f t="shared" si="6"/>
        <v>2341.21</v>
      </c>
      <c r="Y16" s="7">
        <f t="shared" si="6"/>
        <v>2369.4899999999998</v>
      </c>
      <c r="Z16" s="7">
        <f t="shared" si="6"/>
        <v>2396.5100000000002</v>
      </c>
      <c r="AA16" s="7">
        <f t="shared" si="6"/>
        <v>2422.2600000000002</v>
      </c>
      <c r="AB16" s="7">
        <f t="shared" si="6"/>
        <v>2446.5299999999997</v>
      </c>
      <c r="AC16" s="7">
        <f t="shared" si="6"/>
        <v>2472.75</v>
      </c>
      <c r="AD16" s="7">
        <f t="shared" si="6"/>
        <v>2497.35</v>
      </c>
      <c r="AE16" s="7">
        <f t="shared" si="6"/>
        <v>2520.54</v>
      </c>
      <c r="AF16" s="7">
        <f t="shared" si="6"/>
        <v>2542.34</v>
      </c>
      <c r="AG16" s="7">
        <f t="shared" si="6"/>
        <v>2562.6</v>
      </c>
      <c r="AH16" s="7">
        <f t="shared" si="6"/>
        <v>2586.9499999999998</v>
      </c>
      <c r="AI16" s="7">
        <f t="shared" si="6"/>
        <v>2609.69</v>
      </c>
      <c r="AJ16" s="7">
        <f t="shared" si="6"/>
        <v>2630.95</v>
      </c>
      <c r="AK16" s="7">
        <f t="shared" si="6"/>
        <v>2650.7400000000002</v>
      </c>
      <c r="AL16" s="7">
        <f t="shared" si="6"/>
        <v>2669.02</v>
      </c>
      <c r="AM16" s="7">
        <f t="shared" si="6"/>
        <v>2690.59</v>
      </c>
      <c r="AN16" s="7">
        <f t="shared" si="6"/>
        <v>2710.96</v>
      </c>
      <c r="AO16" s="7">
        <f t="shared" si="6"/>
        <v>2730.37</v>
      </c>
      <c r="AP16" s="7">
        <f t="shared" ref="AP16:AR16" si="8">SUM(AP7:AP8)</f>
        <v>2749.04</v>
      </c>
      <c r="AQ16" s="7">
        <f t="shared" si="8"/>
        <v>2767.12</v>
      </c>
      <c r="AR16" s="7">
        <f t="shared" si="8"/>
        <v>2781.31</v>
      </c>
    </row>
    <row r="17" spans="1:44" x14ac:dyDescent="0.35">
      <c r="B17" s="9" t="s">
        <v>34</v>
      </c>
      <c r="C17" s="7">
        <f>SUM(C6,C7,C8,C9)</f>
        <v>0</v>
      </c>
      <c r="D17" s="7">
        <f t="shared" ref="D17:AO17" si="9">SUM(D6,D7,D8,D9)</f>
        <v>0</v>
      </c>
      <c r="E17" s="7">
        <f t="shared" si="9"/>
        <v>0</v>
      </c>
      <c r="F17" s="7">
        <f t="shared" si="9"/>
        <v>0</v>
      </c>
      <c r="G17" s="7">
        <f t="shared" si="9"/>
        <v>0</v>
      </c>
      <c r="H17" s="7">
        <f>SUM(H6,H7,H8,H9)</f>
        <v>3222.61</v>
      </c>
      <c r="I17" s="7">
        <f t="shared" ref="I17:L17" si="10">SUM(I6,I7,I8,I9)</f>
        <v>3419.6600000000003</v>
      </c>
      <c r="J17" s="7">
        <f t="shared" si="10"/>
        <v>3717.6400000000003</v>
      </c>
      <c r="K17" s="7">
        <f t="shared" si="10"/>
        <v>4015.58</v>
      </c>
      <c r="L17" s="7">
        <f t="shared" si="10"/>
        <v>4148.3600000000006</v>
      </c>
      <c r="M17" s="7">
        <f t="shared" si="9"/>
        <v>4316.8099999999995</v>
      </c>
      <c r="N17" s="7">
        <f t="shared" si="9"/>
        <v>4448.5200000000004</v>
      </c>
      <c r="O17" s="7">
        <f t="shared" si="9"/>
        <v>4580.41</v>
      </c>
      <c r="P17" s="7">
        <f t="shared" si="9"/>
        <v>4711.6500000000005</v>
      </c>
      <c r="Q17" s="7">
        <f t="shared" si="9"/>
        <v>4841.58</v>
      </c>
      <c r="R17" s="7">
        <f t="shared" si="9"/>
        <v>4969.8099999999995</v>
      </c>
      <c r="S17" s="7">
        <f t="shared" si="9"/>
        <v>5077.9699999999993</v>
      </c>
      <c r="T17" s="7">
        <f t="shared" si="9"/>
        <v>5182.7199999999993</v>
      </c>
      <c r="U17" s="7">
        <f t="shared" si="9"/>
        <v>5284.3</v>
      </c>
      <c r="V17" s="7">
        <f t="shared" si="9"/>
        <v>5383.3899999999994</v>
      </c>
      <c r="W17" s="7">
        <f t="shared" si="9"/>
        <v>5481.1</v>
      </c>
      <c r="X17" s="7">
        <f t="shared" si="9"/>
        <v>5577.4800000000005</v>
      </c>
      <c r="Y17" s="7">
        <f t="shared" si="9"/>
        <v>5673.28</v>
      </c>
      <c r="Z17" s="7">
        <f t="shared" si="9"/>
        <v>5767.8899999999994</v>
      </c>
      <c r="AA17" s="7">
        <f t="shared" si="9"/>
        <v>5861.0499999999993</v>
      </c>
      <c r="AB17" s="7">
        <f t="shared" si="9"/>
        <v>5952.6900000000005</v>
      </c>
      <c r="AC17" s="7">
        <f t="shared" si="9"/>
        <v>6035.42</v>
      </c>
      <c r="AD17" s="7">
        <f t="shared" si="9"/>
        <v>6116.3899999999994</v>
      </c>
      <c r="AE17" s="7">
        <f t="shared" si="9"/>
        <v>6195.3000000000011</v>
      </c>
      <c r="AF17" s="7">
        <f t="shared" si="9"/>
        <v>6272.01</v>
      </c>
      <c r="AG17" s="7">
        <f t="shared" si="9"/>
        <v>6346.5199999999995</v>
      </c>
      <c r="AH17" s="7">
        <f t="shared" si="9"/>
        <v>6416.66</v>
      </c>
      <c r="AI17" s="7">
        <f t="shared" si="9"/>
        <v>6484.3</v>
      </c>
      <c r="AJ17" s="7">
        <f t="shared" si="9"/>
        <v>6549.04</v>
      </c>
      <c r="AK17" s="7">
        <f t="shared" si="9"/>
        <v>6610.65</v>
      </c>
      <c r="AL17" s="7">
        <f t="shared" si="9"/>
        <v>6669.1100000000006</v>
      </c>
      <c r="AM17" s="7">
        <f t="shared" si="9"/>
        <v>6721.33</v>
      </c>
      <c r="AN17" s="7">
        <f t="shared" si="9"/>
        <v>6770.83</v>
      </c>
      <c r="AO17" s="7">
        <f t="shared" si="9"/>
        <v>6817.73</v>
      </c>
      <c r="AP17" s="7">
        <f t="shared" ref="AP17:AR17" si="11">SUM(AP6,AP7,AP8,AP9)</f>
        <v>6862.37</v>
      </c>
      <c r="AQ17" s="7">
        <f t="shared" si="11"/>
        <v>6905.24</v>
      </c>
      <c r="AR17" s="7">
        <f t="shared" si="11"/>
        <v>6940.05</v>
      </c>
    </row>
    <row r="19" spans="1:44" x14ac:dyDescent="0.35">
      <c r="A19" t="s">
        <v>58</v>
      </c>
      <c r="B19" s="2" t="s">
        <v>52</v>
      </c>
    </row>
    <row r="20" spans="1:44" x14ac:dyDescent="0.35">
      <c r="C20">
        <v>2013</v>
      </c>
      <c r="D20">
        <v>2014</v>
      </c>
      <c r="E20">
        <v>2015</v>
      </c>
      <c r="F20">
        <v>2016</v>
      </c>
      <c r="G20">
        <v>2017</v>
      </c>
      <c r="H20">
        <v>2018</v>
      </c>
      <c r="I20">
        <v>2019</v>
      </c>
      <c r="J20">
        <v>2020</v>
      </c>
      <c r="K20">
        <v>2021</v>
      </c>
      <c r="L20">
        <v>2022</v>
      </c>
      <c r="M20">
        <v>2023</v>
      </c>
      <c r="N20">
        <v>2024</v>
      </c>
      <c r="O20">
        <v>2025</v>
      </c>
      <c r="P20">
        <v>2026</v>
      </c>
      <c r="Q20">
        <v>2027</v>
      </c>
      <c r="R20">
        <v>2028</v>
      </c>
      <c r="S20">
        <v>2029</v>
      </c>
      <c r="T20">
        <v>2030</v>
      </c>
      <c r="U20">
        <v>2031</v>
      </c>
      <c r="V20">
        <v>2032</v>
      </c>
      <c r="W20">
        <v>2033</v>
      </c>
      <c r="X20">
        <v>2034</v>
      </c>
      <c r="Y20">
        <v>2035</v>
      </c>
      <c r="Z20">
        <v>2036</v>
      </c>
      <c r="AA20">
        <v>2037</v>
      </c>
      <c r="AB20">
        <v>2038</v>
      </c>
      <c r="AC20">
        <v>2039</v>
      </c>
      <c r="AD20">
        <v>2040</v>
      </c>
      <c r="AE20">
        <v>2041</v>
      </c>
      <c r="AF20">
        <v>2042</v>
      </c>
      <c r="AG20">
        <v>2043</v>
      </c>
      <c r="AH20">
        <v>2044</v>
      </c>
      <c r="AI20">
        <v>2045</v>
      </c>
      <c r="AJ20">
        <v>2046</v>
      </c>
      <c r="AK20">
        <v>2047</v>
      </c>
      <c r="AL20">
        <v>2048</v>
      </c>
      <c r="AM20">
        <v>2049</v>
      </c>
      <c r="AN20">
        <v>2050</v>
      </c>
      <c r="AO20">
        <v>2051</v>
      </c>
      <c r="AP20">
        <v>2052</v>
      </c>
      <c r="AQ20">
        <v>2053</v>
      </c>
      <c r="AR20">
        <v>2054</v>
      </c>
    </row>
    <row r="21" spans="1:44" x14ac:dyDescent="0.35">
      <c r="B21" s="8" t="s">
        <v>0</v>
      </c>
      <c r="D21" s="11"/>
      <c r="E21" s="11"/>
      <c r="F21" s="11"/>
      <c r="G21" s="11"/>
      <c r="H21" s="11"/>
      <c r="I21" s="11">
        <f>I4/H4</f>
        <v>1.0157242121398227</v>
      </c>
      <c r="J21" s="11">
        <f t="shared" ref="I21:AO28" si="12">J4/I4</f>
        <v>1.0139217165786356</v>
      </c>
      <c r="K21" s="11">
        <f t="shared" si="12"/>
        <v>1.0195017372662083</v>
      </c>
      <c r="L21" s="11">
        <f t="shared" si="12"/>
        <v>1.0151743674526981</v>
      </c>
      <c r="M21" s="11">
        <f t="shared" si="12"/>
        <v>1.0201999038099816</v>
      </c>
      <c r="N21" s="11">
        <f t="shared" si="12"/>
        <v>1.0089104428149345</v>
      </c>
      <c r="O21" s="11">
        <f t="shared" si="12"/>
        <v>1.0078787149783486</v>
      </c>
      <c r="P21" s="11">
        <f t="shared" si="12"/>
        <v>1.0067062954717585</v>
      </c>
      <c r="Q21" s="11">
        <f t="shared" si="12"/>
        <v>1.0053393277280271</v>
      </c>
      <c r="R21" s="11">
        <f t="shared" si="12"/>
        <v>1.0037054338804556</v>
      </c>
      <c r="S21" s="11">
        <f t="shared" si="12"/>
        <v>1.0068322307775728</v>
      </c>
      <c r="T21" s="11">
        <f t="shared" si="12"/>
        <v>1.0057895303748385</v>
      </c>
      <c r="U21" s="11">
        <f t="shared" si="12"/>
        <v>1.0051047272272942</v>
      </c>
      <c r="V21" s="11">
        <f t="shared" si="12"/>
        <v>1.0045504994450611</v>
      </c>
      <c r="W21" s="11">
        <f t="shared" si="12"/>
        <v>1.0039023312341178</v>
      </c>
      <c r="X21" s="11">
        <f t="shared" si="12"/>
        <v>1.0060970778048759</v>
      </c>
      <c r="Y21" s="11">
        <f t="shared" si="12"/>
        <v>1.0057188362802625</v>
      </c>
      <c r="Z21" s="11">
        <f t="shared" si="12"/>
        <v>1.0055035892973678</v>
      </c>
      <c r="AA21" s="11">
        <f t="shared" si="12"/>
        <v>1.0051835666226769</v>
      </c>
      <c r="AB21" s="11">
        <f t="shared" si="12"/>
        <v>1.004493937059054</v>
      </c>
      <c r="AC21" s="11">
        <f t="shared" si="12"/>
        <v>1.0061236645997333</v>
      </c>
      <c r="AD21" s="11">
        <f t="shared" si="12"/>
        <v>1.0053367747651052</v>
      </c>
      <c r="AE21" s="11">
        <f t="shared" si="12"/>
        <v>1.0048508932845845</v>
      </c>
      <c r="AF21" s="11">
        <f t="shared" si="12"/>
        <v>1.0044311589314623</v>
      </c>
      <c r="AG21" s="11">
        <f t="shared" si="12"/>
        <v>1.003853338090541</v>
      </c>
      <c r="AH21" s="11">
        <f t="shared" si="12"/>
        <v>1.0048295442666408</v>
      </c>
      <c r="AI21" s="11">
        <f t="shared" si="12"/>
        <v>1.0043652312865157</v>
      </c>
      <c r="AJ21" s="11">
        <f t="shared" si="12"/>
        <v>1.0041308103763305</v>
      </c>
      <c r="AK21" s="11">
        <f t="shared" si="12"/>
        <v>1.0039157595913417</v>
      </c>
      <c r="AL21" s="11">
        <f t="shared" si="12"/>
        <v>1.0035346872007331</v>
      </c>
      <c r="AM21" s="11">
        <f t="shared" si="12"/>
        <v>1.0045584302289865</v>
      </c>
      <c r="AN21" s="11">
        <f t="shared" si="12"/>
        <v>1.0041748886968149</v>
      </c>
      <c r="AO21" s="11">
        <f t="shared" si="12"/>
        <v>1.0040357287860333</v>
      </c>
      <c r="AP21" s="11">
        <f t="shared" ref="AP21:AR34" si="13">AP4/AO4</f>
        <v>1.0039426755198266</v>
      </c>
      <c r="AQ21" s="11">
        <f t="shared" si="13"/>
        <v>1.0037257974213454</v>
      </c>
      <c r="AR21" s="11">
        <f t="shared" si="13"/>
        <v>1.0026565647648016</v>
      </c>
    </row>
    <row r="22" spans="1:44" x14ac:dyDescent="0.35">
      <c r="B22" s="8" t="s">
        <v>1</v>
      </c>
      <c r="D22" s="11"/>
      <c r="E22" s="11"/>
      <c r="F22" s="11"/>
      <c r="G22" s="11"/>
      <c r="H22" s="11"/>
      <c r="I22" s="11">
        <f t="shared" ref="I22:S22" si="14">I5/H5</f>
        <v>1.0145454069375437</v>
      </c>
      <c r="J22" s="11">
        <f t="shared" si="14"/>
        <v>1.0289124754008454</v>
      </c>
      <c r="K22" s="11">
        <f t="shared" si="14"/>
        <v>1.0289716930254724</v>
      </c>
      <c r="L22" s="11">
        <f t="shared" si="14"/>
        <v>1.0517411601233499</v>
      </c>
      <c r="M22" s="11">
        <f t="shared" si="14"/>
        <v>1.0504994900797331</v>
      </c>
      <c r="N22" s="11">
        <f t="shared" si="14"/>
        <v>1.0037398436767406</v>
      </c>
      <c r="O22" s="11">
        <f t="shared" si="14"/>
        <v>1.0035995142029686</v>
      </c>
      <c r="P22" s="11">
        <f t="shared" si="14"/>
        <v>1.0032690117399685</v>
      </c>
      <c r="Q22" s="11">
        <f t="shared" si="14"/>
        <v>1.0026852817089744</v>
      </c>
      <c r="R22" s="11">
        <f t="shared" si="14"/>
        <v>1.0017418473379673</v>
      </c>
      <c r="S22" s="11">
        <f t="shared" si="14"/>
        <v>1.0035482766677715</v>
      </c>
      <c r="T22" s="11">
        <f t="shared" si="12"/>
        <v>1.0028913940417792</v>
      </c>
      <c r="U22" s="11">
        <f t="shared" si="12"/>
        <v>1.0023917503509341</v>
      </c>
      <c r="V22" s="11">
        <f t="shared" si="12"/>
        <v>1.0020521051582707</v>
      </c>
      <c r="W22" s="11">
        <f t="shared" si="12"/>
        <v>1.001859775106964</v>
      </c>
      <c r="X22" s="11">
        <f t="shared" si="12"/>
        <v>1.0021138473094049</v>
      </c>
      <c r="Y22" s="11">
        <f t="shared" si="12"/>
        <v>1.0022592941579578</v>
      </c>
      <c r="Z22" s="11">
        <f t="shared" si="12"/>
        <v>1.0021260002350352</v>
      </c>
      <c r="AA22" s="11">
        <f t="shared" si="12"/>
        <v>1.0017163813138312</v>
      </c>
      <c r="AB22" s="11">
        <f t="shared" si="12"/>
        <v>1.001042963719762</v>
      </c>
      <c r="AC22" s="11">
        <f t="shared" si="12"/>
        <v>1.0008877217975569</v>
      </c>
      <c r="AD22" s="11">
        <f t="shared" si="12"/>
        <v>1.0003399030214191</v>
      </c>
      <c r="AE22" s="11">
        <f t="shared" si="12"/>
        <v>0.99971861345452429</v>
      </c>
      <c r="AF22" s="11">
        <f t="shared" si="12"/>
        <v>0.99903876792352631</v>
      </c>
      <c r="AG22" s="11">
        <f t="shared" si="12"/>
        <v>0.9983148964219456</v>
      </c>
      <c r="AH22" s="11">
        <f t="shared" si="12"/>
        <v>1.0002129902769938</v>
      </c>
      <c r="AI22" s="11">
        <f t="shared" si="12"/>
        <v>0.99980302594733861</v>
      </c>
      <c r="AJ22" s="11">
        <f t="shared" si="12"/>
        <v>0.99931844200101172</v>
      </c>
      <c r="AK22" s="11">
        <f t="shared" si="12"/>
        <v>0.99875850530432608</v>
      </c>
      <c r="AL22" s="11">
        <f t="shared" si="12"/>
        <v>0.99815411536245491</v>
      </c>
      <c r="AM22" s="11">
        <f t="shared" si="12"/>
        <v>0.99908604047076932</v>
      </c>
      <c r="AN22" s="11">
        <f t="shared" si="12"/>
        <v>0.99876422346691496</v>
      </c>
      <c r="AO22" s="11">
        <f t="shared" si="12"/>
        <v>0.99837168444958646</v>
      </c>
      <c r="AP22" s="11">
        <f t="shared" si="13"/>
        <v>0.99792909566934196</v>
      </c>
      <c r="AQ22" s="11">
        <f t="shared" si="13"/>
        <v>0.99744631893594826</v>
      </c>
      <c r="AR22" s="11">
        <f t="shared" si="13"/>
        <v>0.99764459847680442</v>
      </c>
    </row>
    <row r="23" spans="1:44" x14ac:dyDescent="0.35">
      <c r="B23" s="8" t="s">
        <v>2</v>
      </c>
      <c r="D23" s="11"/>
      <c r="E23" s="11"/>
      <c r="F23" s="11"/>
      <c r="G23" s="11"/>
      <c r="H23" s="11"/>
      <c r="I23" s="11">
        <f t="shared" si="12"/>
        <v>1.0227786589275469</v>
      </c>
      <c r="J23" s="11">
        <f t="shared" si="12"/>
        <v>1.0641744753860367</v>
      </c>
      <c r="K23" s="11">
        <f t="shared" si="12"/>
        <v>1.0568215876559286</v>
      </c>
      <c r="L23" s="11">
        <f t="shared" si="12"/>
        <v>1.0347946839825146</v>
      </c>
      <c r="M23" s="11">
        <f t="shared" si="12"/>
        <v>1.0384350044889665</v>
      </c>
      <c r="N23" s="11">
        <f t="shared" si="12"/>
        <v>1.0173640814692126</v>
      </c>
      <c r="O23" s="11">
        <f t="shared" si="12"/>
        <v>1.0171213883173806</v>
      </c>
      <c r="P23" s="11">
        <f t="shared" si="12"/>
        <v>1.0167188489411103</v>
      </c>
      <c r="Q23" s="11">
        <f t="shared" si="12"/>
        <v>1.0162363219583928</v>
      </c>
      <c r="R23" s="11">
        <f t="shared" si="12"/>
        <v>1.0157556051139749</v>
      </c>
      <c r="S23" s="11">
        <f t="shared" si="12"/>
        <v>1.0134916577979269</v>
      </c>
      <c r="T23" s="11">
        <f t="shared" si="12"/>
        <v>1.0127498077606805</v>
      </c>
      <c r="U23" s="11">
        <f t="shared" si="12"/>
        <v>1.0123035473731479</v>
      </c>
      <c r="V23" s="11">
        <f t="shared" si="12"/>
        <v>1.0122104651913026</v>
      </c>
      <c r="W23" s="11">
        <f t="shared" si="12"/>
        <v>1.0125492008350199</v>
      </c>
      <c r="X23" s="11">
        <f t="shared" si="12"/>
        <v>1.0112054516410793</v>
      </c>
      <c r="Y23" s="11">
        <f t="shared" si="12"/>
        <v>1.0112369168514843</v>
      </c>
      <c r="Z23" s="11">
        <f t="shared" si="12"/>
        <v>1.0110043170782383</v>
      </c>
      <c r="AA23" s="11">
        <f t="shared" si="12"/>
        <v>1.0106790278507218</v>
      </c>
      <c r="AB23" s="11">
        <f t="shared" si="12"/>
        <v>1.010392974951424</v>
      </c>
      <c r="AC23" s="11">
        <f t="shared" si="12"/>
        <v>1.0075952952400828</v>
      </c>
      <c r="AD23" s="11">
        <f t="shared" si="12"/>
        <v>1.0071237821883254</v>
      </c>
      <c r="AE23" s="11">
        <f t="shared" si="12"/>
        <v>1.0066106475496532</v>
      </c>
      <c r="AF23" s="11">
        <f t="shared" si="12"/>
        <v>1.0061367152155511</v>
      </c>
      <c r="AG23" s="11">
        <f t="shared" si="12"/>
        <v>1.0057294121913189</v>
      </c>
      <c r="AH23" s="11">
        <f t="shared" si="12"/>
        <v>1.0047304849468182</v>
      </c>
      <c r="AI23" s="11">
        <f t="shared" si="12"/>
        <v>1.004284760749582</v>
      </c>
      <c r="AJ23" s="11">
        <f t="shared" si="12"/>
        <v>1.0038805671488193</v>
      </c>
      <c r="AK23" s="11">
        <f t="shared" si="12"/>
        <v>1.0034953833887421</v>
      </c>
      <c r="AL23" s="11">
        <f t="shared" si="12"/>
        <v>1.0031072203856359</v>
      </c>
      <c r="AM23" s="11">
        <f t="shared" si="12"/>
        <v>1.0023479490806224</v>
      </c>
      <c r="AN23" s="11">
        <f t="shared" si="12"/>
        <v>1.0019261705190077</v>
      </c>
      <c r="AO23" s="11">
        <f t="shared" si="12"/>
        <v>1.0016196612795323</v>
      </c>
      <c r="AP23" s="11">
        <f t="shared" si="13"/>
        <v>1.0013920624318908</v>
      </c>
      <c r="AQ23" s="11">
        <f t="shared" si="13"/>
        <v>1.0011865227861521</v>
      </c>
      <c r="AR23" s="11">
        <f t="shared" si="13"/>
        <v>1.0005890520469558</v>
      </c>
    </row>
    <row r="24" spans="1:44" x14ac:dyDescent="0.35">
      <c r="B24" s="8" t="s">
        <v>3</v>
      </c>
      <c r="D24" s="11"/>
      <c r="E24" s="11"/>
      <c r="F24" s="11"/>
      <c r="G24" s="11"/>
      <c r="H24" s="11"/>
      <c r="I24" s="11">
        <f t="shared" si="12"/>
        <v>1.0589673913043478</v>
      </c>
      <c r="J24" s="11">
        <f t="shared" si="12"/>
        <v>1.1177187580189891</v>
      </c>
      <c r="K24" s="11">
        <f t="shared" si="12"/>
        <v>1.0364078134266965</v>
      </c>
      <c r="L24" s="11">
        <f t="shared" si="12"/>
        <v>1.0579819833124122</v>
      </c>
      <c r="M24" s="11">
        <f t="shared" si="12"/>
        <v>1.0724268490569329</v>
      </c>
      <c r="N24" s="11">
        <f t="shared" si="12"/>
        <v>1.0323929454640115</v>
      </c>
      <c r="O24" s="11">
        <f t="shared" si="12"/>
        <v>1.0314396028681743</v>
      </c>
      <c r="P24" s="11">
        <f t="shared" si="12"/>
        <v>1.0303284950343774</v>
      </c>
      <c r="Q24" s="11">
        <f t="shared" si="12"/>
        <v>1.0290205382961368</v>
      </c>
      <c r="R24" s="11">
        <f t="shared" si="12"/>
        <v>1.0275247867189301</v>
      </c>
      <c r="S24" s="11">
        <f t="shared" si="12"/>
        <v>1.0219208437350986</v>
      </c>
      <c r="T24" s="11">
        <f t="shared" si="12"/>
        <v>1.0204350511219378</v>
      </c>
      <c r="U24" s="11">
        <f t="shared" si="12"/>
        <v>1.0192054227075882</v>
      </c>
      <c r="V24" s="11">
        <f t="shared" si="12"/>
        <v>1.0181309545802433</v>
      </c>
      <c r="W24" s="11">
        <f t="shared" si="12"/>
        <v>1.0170563533620198</v>
      </c>
      <c r="X24" s="11">
        <f t="shared" si="12"/>
        <v>1.0068177184218574</v>
      </c>
      <c r="Y24" s="11">
        <f t="shared" si="12"/>
        <v>1.0062905818471779</v>
      </c>
      <c r="Z24" s="11">
        <f t="shared" si="12"/>
        <v>1.0058613403099217</v>
      </c>
      <c r="AA24" s="11">
        <f t="shared" si="12"/>
        <v>1.0053144929348505</v>
      </c>
      <c r="AB24" s="11">
        <f t="shared" si="12"/>
        <v>1.0043783817401579</v>
      </c>
      <c r="AC24" s="11">
        <f t="shared" si="12"/>
        <v>1.0058082653225506</v>
      </c>
      <c r="AD24" s="11">
        <f t="shared" si="12"/>
        <v>1.0051590819542948</v>
      </c>
      <c r="AE24" s="11">
        <f t="shared" si="12"/>
        <v>1.0047651130030011</v>
      </c>
      <c r="AF24" s="11">
        <f t="shared" si="12"/>
        <v>1.0043401931142104</v>
      </c>
      <c r="AG24" s="11">
        <f t="shared" si="12"/>
        <v>1.0036173828599175</v>
      </c>
      <c r="AH24" s="11">
        <f t="shared" si="12"/>
        <v>1.0054065168484967</v>
      </c>
      <c r="AI24" s="11">
        <f t="shared" si="12"/>
        <v>1.0049082706766919</v>
      </c>
      <c r="AJ24" s="11">
        <f t="shared" si="12"/>
        <v>1.0047166987896998</v>
      </c>
      <c r="AK24" s="11">
        <f t="shared" si="12"/>
        <v>1.0045515745826732</v>
      </c>
      <c r="AL24" s="11">
        <f t="shared" si="12"/>
        <v>1.0041869788516053</v>
      </c>
      <c r="AM24" s="11">
        <f t="shared" si="12"/>
        <v>1.0049254683329001</v>
      </c>
      <c r="AN24" s="11">
        <f t="shared" si="12"/>
        <v>1.0045957286757015</v>
      </c>
      <c r="AO24" s="11">
        <f t="shared" si="12"/>
        <v>1.0045630045630045</v>
      </c>
      <c r="AP24" s="11">
        <f t="shared" si="13"/>
        <v>1.0046354530631261</v>
      </c>
      <c r="AQ24" s="11">
        <f t="shared" si="13"/>
        <v>1.004602471654803</v>
      </c>
      <c r="AR24" s="11">
        <f t="shared" si="13"/>
        <v>1.0020772027003635</v>
      </c>
    </row>
    <row r="25" spans="1:44" x14ac:dyDescent="0.35">
      <c r="B25" s="8" t="s">
        <v>4</v>
      </c>
      <c r="D25" s="11"/>
      <c r="E25" s="11"/>
      <c r="F25" s="11"/>
      <c r="G25" s="11"/>
      <c r="H25" s="11"/>
      <c r="I25" s="11">
        <f t="shared" si="12"/>
        <v>1.0602547202125783</v>
      </c>
      <c r="J25" s="11">
        <f t="shared" si="12"/>
        <v>1.060814911988722</v>
      </c>
      <c r="K25" s="11">
        <f t="shared" si="12"/>
        <v>1.0818121412355342</v>
      </c>
      <c r="L25" s="11">
        <f t="shared" si="12"/>
        <v>1.0274775428030336</v>
      </c>
      <c r="M25" s="11">
        <f t="shared" si="12"/>
        <v>1.0368802098900733</v>
      </c>
      <c r="N25" s="11">
        <f t="shared" si="12"/>
        <v>1.0274170043079289</v>
      </c>
      <c r="O25" s="11">
        <f t="shared" si="12"/>
        <v>1.0258046917621386</v>
      </c>
      <c r="P25" s="11">
        <f t="shared" si="12"/>
        <v>1.0242362540931917</v>
      </c>
      <c r="Q25" s="11">
        <f t="shared" si="12"/>
        <v>1.022831964750651</v>
      </c>
      <c r="R25" s="11">
        <f t="shared" si="12"/>
        <v>1.0217131170724276</v>
      </c>
      <c r="S25" s="11">
        <f t="shared" si="12"/>
        <v>1.0188241306616128</v>
      </c>
      <c r="T25" s="11">
        <f t="shared" si="12"/>
        <v>1.0174452224196191</v>
      </c>
      <c r="U25" s="11">
        <f t="shared" si="12"/>
        <v>1.0160710495141707</v>
      </c>
      <c r="V25" s="11">
        <f t="shared" si="12"/>
        <v>1.0148598924426835</v>
      </c>
      <c r="W25" s="11">
        <f t="shared" si="12"/>
        <v>1.0139384159743943</v>
      </c>
      <c r="X25" s="11">
        <f t="shared" si="12"/>
        <v>1.0158753029013032</v>
      </c>
      <c r="Y25" s="11">
        <f t="shared" si="12"/>
        <v>1.0150276570780199</v>
      </c>
      <c r="Z25" s="11">
        <f t="shared" si="12"/>
        <v>1.0142017847502303</v>
      </c>
      <c r="AA25" s="11">
        <f t="shared" si="12"/>
        <v>1.0134643445369205</v>
      </c>
      <c r="AB25" s="11">
        <f t="shared" si="12"/>
        <v>1.012822018031156</v>
      </c>
      <c r="AC25" s="11">
        <f t="shared" si="12"/>
        <v>1.0131355777091748</v>
      </c>
      <c r="AD25" s="11">
        <f t="shared" si="12"/>
        <v>1.0122908123016519</v>
      </c>
      <c r="AE25" s="11">
        <f t="shared" si="12"/>
        <v>1.0114812611540749</v>
      </c>
      <c r="AF25" s="11">
        <f t="shared" si="12"/>
        <v>1.0107275186731752</v>
      </c>
      <c r="AG25" s="11">
        <f t="shared" si="12"/>
        <v>1.010055046725709</v>
      </c>
      <c r="AH25" s="11">
        <f t="shared" si="12"/>
        <v>1.0114528004055721</v>
      </c>
      <c r="AI25" s="11">
        <f t="shared" si="12"/>
        <v>1.0106282394486528</v>
      </c>
      <c r="AJ25" s="11">
        <f t="shared" si="12"/>
        <v>1.0097612660339503</v>
      </c>
      <c r="AK25" s="11">
        <f t="shared" si="12"/>
        <v>1.0089134220396498</v>
      </c>
      <c r="AL25" s="11">
        <f t="shared" si="12"/>
        <v>1.0081597654413188</v>
      </c>
      <c r="AM25" s="11">
        <f t="shared" si="12"/>
        <v>1.0095478489903422</v>
      </c>
      <c r="AN25" s="11">
        <f t="shared" si="12"/>
        <v>1.0089466246331122</v>
      </c>
      <c r="AO25" s="11">
        <f t="shared" si="12"/>
        <v>1.0083555105427042</v>
      </c>
      <c r="AP25" s="11">
        <f t="shared" si="13"/>
        <v>1.0078481864759026</v>
      </c>
      <c r="AQ25" s="11">
        <f t="shared" si="13"/>
        <v>1.0074796179086754</v>
      </c>
      <c r="AR25" s="11">
        <f t="shared" si="13"/>
        <v>1.0065190969025082</v>
      </c>
    </row>
    <row r="26" spans="1:44" x14ac:dyDescent="0.35">
      <c r="B26" s="8" t="s">
        <v>5</v>
      </c>
      <c r="D26" s="11"/>
      <c r="E26" s="11"/>
      <c r="F26" s="11"/>
      <c r="G26" s="11"/>
      <c r="H26" s="11"/>
      <c r="I26" s="11">
        <f t="shared" si="12"/>
        <v>1.0998373913698969</v>
      </c>
      <c r="J26" s="11">
        <f t="shared" si="12"/>
        <v>1.1199036540947009</v>
      </c>
      <c r="K26" s="11">
        <f t="shared" si="12"/>
        <v>1.1182744933466227</v>
      </c>
      <c r="L26" s="11">
        <f t="shared" si="12"/>
        <v>1.0262536550279113</v>
      </c>
      <c r="M26" s="11">
        <f t="shared" si="12"/>
        <v>1.031882313505607</v>
      </c>
      <c r="N26" s="11">
        <f t="shared" si="12"/>
        <v>1.043174921926334</v>
      </c>
      <c r="O26" s="11">
        <f t="shared" si="12"/>
        <v>1.0422443505523826</v>
      </c>
      <c r="P26" s="11">
        <f t="shared" si="12"/>
        <v>1.0410685426371329</v>
      </c>
      <c r="Q26" s="11">
        <f t="shared" si="12"/>
        <v>1.0396636967269786</v>
      </c>
      <c r="R26" s="11">
        <f t="shared" si="12"/>
        <v>1.0380689482104206</v>
      </c>
      <c r="S26" s="11">
        <f t="shared" si="12"/>
        <v>1.0301638432761402</v>
      </c>
      <c r="T26" s="11">
        <f t="shared" si="12"/>
        <v>1.0289814260738968</v>
      </c>
      <c r="U26" s="11">
        <f t="shared" si="12"/>
        <v>1.0278002668278277</v>
      </c>
      <c r="V26" s="11">
        <f t="shared" si="12"/>
        <v>1.0267154823320574</v>
      </c>
      <c r="W26" s="11">
        <f t="shared" si="12"/>
        <v>1.0258312352095784</v>
      </c>
      <c r="X26" s="11">
        <f t="shared" si="12"/>
        <v>1.0276772688250195</v>
      </c>
      <c r="Y26" s="11">
        <f t="shared" si="12"/>
        <v>1.0272034931991267</v>
      </c>
      <c r="Z26" s="11">
        <f t="shared" si="12"/>
        <v>1.0265878361522727</v>
      </c>
      <c r="AA26" s="11">
        <f t="shared" si="12"/>
        <v>1.0259429721178659</v>
      </c>
      <c r="AB26" s="11">
        <f t="shared" si="12"/>
        <v>1.0253769594072868</v>
      </c>
      <c r="AC26" s="11">
        <f t="shared" si="12"/>
        <v>1.0213994659373355</v>
      </c>
      <c r="AD26" s="11">
        <f t="shared" si="12"/>
        <v>1.0211410944157475</v>
      </c>
      <c r="AE26" s="11">
        <f t="shared" si="12"/>
        <v>1.0206945428773921</v>
      </c>
      <c r="AF26" s="11">
        <f t="shared" si="12"/>
        <v>1.0201794889598668</v>
      </c>
      <c r="AG26" s="11">
        <f t="shared" si="12"/>
        <v>1.0197165244467887</v>
      </c>
      <c r="AH26" s="11">
        <f t="shared" si="12"/>
        <v>1.0163651305497732</v>
      </c>
      <c r="AI26" s="11">
        <f t="shared" si="12"/>
        <v>1.0159784928583155</v>
      </c>
      <c r="AJ26" s="11">
        <f t="shared" si="12"/>
        <v>1.015371687815362</v>
      </c>
      <c r="AK26" s="11">
        <f t="shared" si="12"/>
        <v>1.0146854037192943</v>
      </c>
      <c r="AL26" s="11">
        <f t="shared" si="12"/>
        <v>1.014037619251144</v>
      </c>
      <c r="AM26" s="11">
        <f t="shared" si="12"/>
        <v>1.0105680776771109</v>
      </c>
      <c r="AN26" s="11">
        <f t="shared" si="12"/>
        <v>1.0101017058107766</v>
      </c>
      <c r="AO26" s="11">
        <f t="shared" si="12"/>
        <v>1.0095423172792084</v>
      </c>
      <c r="AP26" s="11">
        <f t="shared" si="13"/>
        <v>1.0090018423945875</v>
      </c>
      <c r="AQ26" s="11">
        <f t="shared" si="13"/>
        <v>1.0085905541093343</v>
      </c>
      <c r="AR26" s="11">
        <f t="shared" si="13"/>
        <v>1.0072932413996534</v>
      </c>
    </row>
    <row r="27" spans="1:44" x14ac:dyDescent="0.35">
      <c r="B27" s="8" t="s">
        <v>6</v>
      </c>
      <c r="D27" s="11"/>
      <c r="E27" s="11"/>
      <c r="F27" s="11"/>
      <c r="G27" s="11"/>
      <c r="H27" s="11"/>
      <c r="I27" s="11">
        <f t="shared" si="12"/>
        <v>0.99445238062216557</v>
      </c>
      <c r="J27" s="11">
        <f t="shared" si="12"/>
        <v>1.0364140970391755</v>
      </c>
      <c r="K27" s="11">
        <f t="shared" si="12"/>
        <v>1.0301558252819119</v>
      </c>
      <c r="L27" s="11">
        <f t="shared" si="12"/>
        <v>1.0244268826334009</v>
      </c>
      <c r="M27" s="11">
        <f t="shared" si="12"/>
        <v>1.0261268728084156</v>
      </c>
      <c r="N27" s="11">
        <f t="shared" si="12"/>
        <v>1.0026343912319506</v>
      </c>
      <c r="O27" s="11">
        <f t="shared" si="12"/>
        <v>1.0028877376496543</v>
      </c>
      <c r="P27" s="11">
        <f t="shared" si="12"/>
        <v>1.0029041387066078</v>
      </c>
      <c r="Q27" s="11">
        <f t="shared" si="12"/>
        <v>1.0025876728195777</v>
      </c>
      <c r="R27" s="11">
        <f t="shared" si="12"/>
        <v>1.0018312767317241</v>
      </c>
      <c r="S27" s="11">
        <f t="shared" si="12"/>
        <v>1.0032142112301106</v>
      </c>
      <c r="T27" s="11">
        <f t="shared" si="12"/>
        <v>1.0029593396514827</v>
      </c>
      <c r="U27" s="11">
        <f t="shared" si="12"/>
        <v>1.0030847263372229</v>
      </c>
      <c r="V27" s="11">
        <f t="shared" si="12"/>
        <v>1.0035006685304486</v>
      </c>
      <c r="W27" s="11">
        <f t="shared" si="12"/>
        <v>1.0040577533370478</v>
      </c>
      <c r="X27" s="11">
        <f t="shared" si="12"/>
        <v>1.0018457529586335</v>
      </c>
      <c r="Y27" s="11">
        <f t="shared" si="12"/>
        <v>1.0022517640825566</v>
      </c>
      <c r="Z27" s="11">
        <f t="shared" si="12"/>
        <v>1.002499008806603</v>
      </c>
      <c r="AA27" s="11">
        <f t="shared" si="12"/>
        <v>1.002540717393128</v>
      </c>
      <c r="AB27" s="11">
        <f t="shared" si="12"/>
        <v>1.0024386453564129</v>
      </c>
      <c r="AC27" s="11">
        <f t="shared" si="12"/>
        <v>1.0001073255661423</v>
      </c>
      <c r="AD27" s="11">
        <f t="shared" si="12"/>
        <v>0.99963036272148431</v>
      </c>
      <c r="AE27" s="11">
        <f t="shared" si="12"/>
        <v>0.99922466750164018</v>
      </c>
      <c r="AF27" s="11">
        <f t="shared" si="12"/>
        <v>0.9989136922525963</v>
      </c>
      <c r="AG27" s="11">
        <f t="shared" si="12"/>
        <v>0.99869740317164413</v>
      </c>
      <c r="AH27" s="11">
        <f t="shared" si="12"/>
        <v>0.99565633600574366</v>
      </c>
      <c r="AI27" s="11">
        <f t="shared" si="12"/>
        <v>0.9949042748807192</v>
      </c>
      <c r="AJ27" s="11">
        <f t="shared" si="12"/>
        <v>0.99418962830532831</v>
      </c>
      <c r="AK27" s="11">
        <f t="shared" si="12"/>
        <v>0.99357245267429717</v>
      </c>
      <c r="AL27" s="11">
        <f t="shared" si="12"/>
        <v>0.99306617098553307</v>
      </c>
      <c r="AM27" s="11">
        <f t="shared" si="12"/>
        <v>0.99386744821811213</v>
      </c>
      <c r="AN27" s="11">
        <f t="shared" si="12"/>
        <v>0.99309857758834308</v>
      </c>
      <c r="AO27" s="11">
        <f t="shared" si="12"/>
        <v>0.99233945927062672</v>
      </c>
      <c r="AP27" s="11">
        <f t="shared" si="13"/>
        <v>0.9916013930623484</v>
      </c>
      <c r="AQ27" s="11">
        <f t="shared" si="13"/>
        <v>0.99102308891960078</v>
      </c>
      <c r="AR27" s="11">
        <f t="shared" si="13"/>
        <v>1.0012666163431891</v>
      </c>
    </row>
    <row r="28" spans="1:44" x14ac:dyDescent="0.35">
      <c r="B28" s="8" t="s">
        <v>7</v>
      </c>
      <c r="D28" s="11"/>
      <c r="E28" s="11"/>
      <c r="F28" s="11"/>
      <c r="G28" s="11"/>
      <c r="H28" s="11"/>
      <c r="I28" s="11">
        <f t="shared" si="12"/>
        <v>1.0112678356365716</v>
      </c>
      <c r="J28" s="11">
        <f t="shared" si="12"/>
        <v>1.045073777275388</v>
      </c>
      <c r="K28" s="11">
        <f t="shared" si="12"/>
        <v>1.0413141731370958</v>
      </c>
      <c r="L28" s="11">
        <f t="shared" si="12"/>
        <v>1.032218574369818</v>
      </c>
      <c r="M28" s="11">
        <f t="shared" si="12"/>
        <v>1.0387241689128481</v>
      </c>
      <c r="N28" s="11">
        <f t="shared" si="12"/>
        <v>1.0133033474612925</v>
      </c>
      <c r="O28" s="11">
        <f t="shared" si="12"/>
        <v>1.0136237921261995</v>
      </c>
      <c r="P28" s="11">
        <f t="shared" ref="I28:AO34" si="15">P11/O11</f>
        <v>1.0136427945833053</v>
      </c>
      <c r="Q28" s="11">
        <f t="shared" si="15"/>
        <v>1.0132431624073641</v>
      </c>
      <c r="R28" s="11">
        <f t="shared" si="15"/>
        <v>1.0123649125108645</v>
      </c>
      <c r="S28" s="11">
        <f t="shared" si="15"/>
        <v>1.0122786840101727</v>
      </c>
      <c r="T28" s="11">
        <f t="shared" si="15"/>
        <v>1.011617672944904</v>
      </c>
      <c r="U28" s="11">
        <f t="shared" si="15"/>
        <v>1.0114684341237326</v>
      </c>
      <c r="V28" s="11">
        <f t="shared" si="15"/>
        <v>1.0116824622313974</v>
      </c>
      <c r="W28" s="11">
        <f t="shared" si="15"/>
        <v>1.0120576914158512</v>
      </c>
      <c r="X28" s="11">
        <f t="shared" si="15"/>
        <v>1.0094701309016481</v>
      </c>
      <c r="Y28" s="11">
        <f t="shared" si="15"/>
        <v>1.0090786666464919</v>
      </c>
      <c r="Z28" s="11">
        <f t="shared" si="15"/>
        <v>1.0086970864760307</v>
      </c>
      <c r="AA28" s="11">
        <f t="shared" si="15"/>
        <v>1.0083991140049651</v>
      </c>
      <c r="AB28" s="11">
        <f t="shared" si="15"/>
        <v>1.0081817377716189</v>
      </c>
      <c r="AC28" s="11">
        <f t="shared" si="15"/>
        <v>1.0095629414087059</v>
      </c>
      <c r="AD28" s="11">
        <f t="shared" si="15"/>
        <v>1.0086323016091421</v>
      </c>
      <c r="AE28" s="11">
        <f t="shared" si="15"/>
        <v>1.0076106779247263</v>
      </c>
      <c r="AF28" s="11">
        <f t="shared" si="15"/>
        <v>1.0067408684746824</v>
      </c>
      <c r="AG28" s="11">
        <f t="shared" si="15"/>
        <v>1.0062710568783444</v>
      </c>
      <c r="AH28" s="11">
        <f t="shared" si="15"/>
        <v>1.0075684040233523</v>
      </c>
      <c r="AI28" s="11">
        <f t="shared" si="15"/>
        <v>1.0069670357287464</v>
      </c>
      <c r="AJ28" s="11">
        <f t="shared" si="15"/>
        <v>1.006156235268018</v>
      </c>
      <c r="AK28" s="11">
        <f t="shared" si="15"/>
        <v>1.0053881983297965</v>
      </c>
      <c r="AL28" s="11">
        <f t="shared" si="15"/>
        <v>1.0049207067176555</v>
      </c>
      <c r="AM28" s="11">
        <f t="shared" si="15"/>
        <v>1.0051966828523107</v>
      </c>
      <c r="AN28" s="11">
        <f t="shared" si="15"/>
        <v>1.0045727777250091</v>
      </c>
      <c r="AO28" s="11">
        <f t="shared" si="15"/>
        <v>1.0037685387794797</v>
      </c>
      <c r="AP28" s="11">
        <f t="shared" si="13"/>
        <v>1.003041190639592</v>
      </c>
      <c r="AQ28" s="11">
        <f t="shared" si="13"/>
        <v>1.0026563275600693</v>
      </c>
      <c r="AR28" s="11">
        <f t="shared" si="13"/>
        <v>1.0038936537458019</v>
      </c>
    </row>
    <row r="29" spans="1:44" x14ac:dyDescent="0.35">
      <c r="B29" s="8" t="s">
        <v>8</v>
      </c>
      <c r="D29" s="11"/>
      <c r="E29" s="11"/>
      <c r="F29" s="11"/>
      <c r="G29" s="11"/>
      <c r="H29" s="11"/>
      <c r="I29" s="11">
        <f t="shared" si="15"/>
        <v>1.0130050962154336</v>
      </c>
      <c r="J29" s="11">
        <f t="shared" si="15"/>
        <v>1.0361502089289643</v>
      </c>
      <c r="K29" s="11">
        <f t="shared" si="15"/>
        <v>1.0535008357432807</v>
      </c>
      <c r="L29" s="11">
        <f t="shared" si="15"/>
        <v>1.034200088144557</v>
      </c>
      <c r="M29" s="11">
        <f t="shared" si="15"/>
        <v>1.0334100400579562</v>
      </c>
      <c r="N29" s="11">
        <f t="shared" si="15"/>
        <v>1.0091782032400589</v>
      </c>
      <c r="O29" s="11">
        <f t="shared" si="15"/>
        <v>1.0083358628902328</v>
      </c>
      <c r="P29" s="11">
        <f t="shared" si="15"/>
        <v>1.00745646535754</v>
      </c>
      <c r="Q29" s="11">
        <f t="shared" si="15"/>
        <v>1.0065623132441504</v>
      </c>
      <c r="R29" s="11">
        <f t="shared" si="15"/>
        <v>1.0057887946290947</v>
      </c>
      <c r="S29" s="11">
        <f t="shared" si="15"/>
        <v>1.0062890225905325</v>
      </c>
      <c r="T29" s="11">
        <f t="shared" si="15"/>
        <v>1.0053810748612426</v>
      </c>
      <c r="U29" s="11">
        <f t="shared" si="15"/>
        <v>1.0046902525779557</v>
      </c>
      <c r="V29" s="11">
        <f t="shared" si="15"/>
        <v>1.0042551290499113</v>
      </c>
      <c r="W29" s="11">
        <f t="shared" si="15"/>
        <v>1.0041147686832739</v>
      </c>
      <c r="X29" s="11">
        <f t="shared" si="15"/>
        <v>1.0022483109978957</v>
      </c>
      <c r="Y29" s="11">
        <f t="shared" si="15"/>
        <v>1.0017791431381433</v>
      </c>
      <c r="Z29" s="11">
        <f t="shared" si="15"/>
        <v>1.0011582500496394</v>
      </c>
      <c r="AA29" s="11">
        <f t="shared" si="15"/>
        <v>1.0004407276413358</v>
      </c>
      <c r="AB29" s="11">
        <f t="shared" si="15"/>
        <v>0.99973567990836898</v>
      </c>
      <c r="AC29" s="11">
        <f t="shared" si="15"/>
        <v>0.99984577251445883</v>
      </c>
      <c r="AD29" s="11">
        <f t="shared" si="15"/>
        <v>0.99885413338328144</v>
      </c>
      <c r="AE29" s="11">
        <f t="shared" si="15"/>
        <v>0.99778285184817483</v>
      </c>
      <c r="AF29" s="11">
        <f t="shared" si="15"/>
        <v>0.99670558061377923</v>
      </c>
      <c r="AG29" s="11">
        <f t="shared" si="15"/>
        <v>0.9956853523813749</v>
      </c>
      <c r="AH29" s="11">
        <f t="shared" si="15"/>
        <v>0.99923136049192918</v>
      </c>
      <c r="AI29" s="11">
        <f t="shared" si="15"/>
        <v>0.9984949832775919</v>
      </c>
      <c r="AJ29" s="11">
        <f t="shared" si="15"/>
        <v>0.99776698487132254</v>
      </c>
      <c r="AK29" s="11">
        <f t="shared" si="15"/>
        <v>0.99703463324567787</v>
      </c>
      <c r="AL29" s="11">
        <f t="shared" si="15"/>
        <v>0.99630751964085307</v>
      </c>
      <c r="AM29" s="11">
        <f t="shared" si="15"/>
        <v>0.99849049802300294</v>
      </c>
      <c r="AN29" s="11">
        <f t="shared" si="15"/>
        <v>0.99782257973532507</v>
      </c>
      <c r="AO29" s="11">
        <f t="shared" si="15"/>
        <v>0.99718465921939303</v>
      </c>
      <c r="AP29" s="11">
        <f t="shared" si="13"/>
        <v>0.99659844662395825</v>
      </c>
      <c r="AQ29" s="11">
        <f t="shared" si="13"/>
        <v>0.99601797599408382</v>
      </c>
      <c r="AR29" s="11">
        <f t="shared" si="13"/>
        <v>0.99914329773259469</v>
      </c>
    </row>
    <row r="30" spans="1:44" x14ac:dyDescent="0.35">
      <c r="B30" s="8" t="s">
        <v>9</v>
      </c>
      <c r="D30" s="11"/>
      <c r="E30" s="11"/>
      <c r="F30" s="11"/>
      <c r="G30" s="11"/>
      <c r="H30" s="11"/>
      <c r="I30" s="11">
        <f t="shared" si="15"/>
        <v>1.0115344688377099</v>
      </c>
      <c r="J30" s="11">
        <f t="shared" si="15"/>
        <v>1.0238891634041585</v>
      </c>
      <c r="K30" s="11">
        <f t="shared" si="15"/>
        <v>1.0479535962877031</v>
      </c>
      <c r="L30" s="11">
        <f t="shared" si="15"/>
        <v>1.0143733893036477</v>
      </c>
      <c r="M30" s="11">
        <f t="shared" si="15"/>
        <v>1.0172166928583899</v>
      </c>
      <c r="N30" s="11">
        <f t="shared" si="15"/>
        <v>1.0056045729195278</v>
      </c>
      <c r="O30" s="11">
        <f t="shared" si="15"/>
        <v>1.0048820040114368</v>
      </c>
      <c r="P30" s="11">
        <f t="shared" si="15"/>
        <v>1.0040853767294904</v>
      </c>
      <c r="Q30" s="11">
        <f t="shared" si="15"/>
        <v>1.0033328257964098</v>
      </c>
      <c r="R30" s="11">
        <f t="shared" si="15"/>
        <v>1.0027315954540856</v>
      </c>
      <c r="S30" s="11">
        <f t="shared" si="15"/>
        <v>1.0047420461424632</v>
      </c>
      <c r="T30" s="11">
        <f t="shared" si="15"/>
        <v>1.0039330543933054</v>
      </c>
      <c r="U30" s="11">
        <f t="shared" si="15"/>
        <v>1.0032508127031756</v>
      </c>
      <c r="V30" s="11">
        <f t="shared" si="15"/>
        <v>1.0028996344300432</v>
      </c>
      <c r="W30" s="11">
        <f t="shared" si="15"/>
        <v>1.0030817917470942</v>
      </c>
      <c r="X30" s="11">
        <f t="shared" si="15"/>
        <v>1.0025024570328953</v>
      </c>
      <c r="Y30" s="11">
        <f t="shared" si="15"/>
        <v>1.0025291636459501</v>
      </c>
      <c r="Z30" s="11">
        <f t="shared" si="15"/>
        <v>1.0021694291278729</v>
      </c>
      <c r="AA30" s="11">
        <f t="shared" si="15"/>
        <v>1.0016399491615759</v>
      </c>
      <c r="AB30" s="11">
        <f t="shared" si="15"/>
        <v>1.0011460848921454</v>
      </c>
      <c r="AC30" s="11">
        <f t="shared" si="15"/>
        <v>1.0006378020360602</v>
      </c>
      <c r="AD30" s="11">
        <f t="shared" si="15"/>
        <v>1.000040858686148</v>
      </c>
      <c r="AE30" s="11">
        <f t="shared" si="15"/>
        <v>0.99938714474823909</v>
      </c>
      <c r="AF30" s="11">
        <f t="shared" si="15"/>
        <v>0.99878989068134061</v>
      </c>
      <c r="AG30" s="11">
        <f t="shared" si="15"/>
        <v>0.99831361794441498</v>
      </c>
      <c r="AH30" s="11">
        <f t="shared" si="15"/>
        <v>0.99748255418248621</v>
      </c>
      <c r="AI30" s="11">
        <f t="shared" si="15"/>
        <v>0.99684319560678047</v>
      </c>
      <c r="AJ30" s="11">
        <f t="shared" si="15"/>
        <v>0.99624767025680783</v>
      </c>
      <c r="AK30" s="11">
        <f t="shared" si="15"/>
        <v>0.99568719319884436</v>
      </c>
      <c r="AL30" s="11">
        <f t="shared" si="15"/>
        <v>0.99521125355414775</v>
      </c>
      <c r="AM30" s="11">
        <f t="shared" si="15"/>
        <v>0.99619066713447957</v>
      </c>
      <c r="AN30" s="11">
        <f t="shared" si="15"/>
        <v>0.99560587002096435</v>
      </c>
      <c r="AO30" s="11">
        <f t="shared" si="15"/>
        <v>0.99510637939457247</v>
      </c>
      <c r="AP30" s="11">
        <f t="shared" si="13"/>
        <v>0.99465910533666257</v>
      </c>
      <c r="AQ30" s="11">
        <f t="shared" si="13"/>
        <v>0.99422196504246285</v>
      </c>
      <c r="AR30" s="11">
        <f t="shared" si="13"/>
        <v>0.99726109470620972</v>
      </c>
    </row>
    <row r="31" spans="1:44" x14ac:dyDescent="0.35">
      <c r="B31" s="9" t="s">
        <v>40</v>
      </c>
      <c r="D31" s="11"/>
      <c r="E31" s="11"/>
      <c r="F31" s="11"/>
      <c r="G31" s="11"/>
      <c r="H31" s="11"/>
      <c r="I31" s="11">
        <f t="shared" si="15"/>
        <v>1.0281849883022649</v>
      </c>
      <c r="J31" s="11">
        <f t="shared" si="15"/>
        <v>1.0472276478417186</v>
      </c>
      <c r="K31" s="11">
        <f t="shared" si="15"/>
        <v>1.0497922567103237</v>
      </c>
      <c r="L31" s="11">
        <f t="shared" si="15"/>
        <v>1.0299943577411246</v>
      </c>
      <c r="M31" s="11">
        <f t="shared" si="15"/>
        <v>1.0343231760771308</v>
      </c>
      <c r="N31" s="11">
        <f t="shared" si="15"/>
        <v>1.0155722820064772</v>
      </c>
      <c r="O31" s="11">
        <f t="shared" si="15"/>
        <v>1.0150744439906436</v>
      </c>
      <c r="P31" s="11">
        <f t="shared" si="15"/>
        <v>1.0144249473778719</v>
      </c>
      <c r="Q31" s="11">
        <f t="shared" si="15"/>
        <v>1.0136265148311681</v>
      </c>
      <c r="R31" s="11">
        <f t="shared" si="15"/>
        <v>1.0126882130753112</v>
      </c>
      <c r="S31" s="11">
        <f t="shared" si="15"/>
        <v>1.0120701905651488</v>
      </c>
      <c r="T31" s="11">
        <f t="shared" si="15"/>
        <v>1.0112123523616228</v>
      </c>
      <c r="U31" s="11">
        <f t="shared" si="15"/>
        <v>1.0105552361569297</v>
      </c>
      <c r="V31" s="11">
        <f t="shared" si="15"/>
        <v>1.0100968463565669</v>
      </c>
      <c r="W31" s="11">
        <f t="shared" si="15"/>
        <v>1.009825499375637</v>
      </c>
      <c r="X31" s="11">
        <f t="shared" si="15"/>
        <v>1.0096080569642141</v>
      </c>
      <c r="Y31" s="11">
        <f t="shared" si="15"/>
        <v>1.009417676658269</v>
      </c>
      <c r="Z31" s="11">
        <f t="shared" si="15"/>
        <v>1.0091196605505064</v>
      </c>
      <c r="AA31" s="11">
        <f t="shared" si="15"/>
        <v>1.008722290740081</v>
      </c>
      <c r="AB31" s="11">
        <f t="shared" si="15"/>
        <v>1.00822813205572</v>
      </c>
      <c r="AC31" s="11">
        <f t="shared" si="15"/>
        <v>1.0076667940124338</v>
      </c>
      <c r="AD31" s="11">
        <f t="shared" si="15"/>
        <v>1.0070943374549424</v>
      </c>
      <c r="AE31" s="11">
        <f t="shared" si="15"/>
        <v>1.0065395639340056</v>
      </c>
      <c r="AF31" s="11">
        <f t="shared" si="15"/>
        <v>1.0060047658445912</v>
      </c>
      <c r="AG31" s="11">
        <f t="shared" si="15"/>
        <v>1.005485889554137</v>
      </c>
      <c r="AH31" s="11">
        <f t="shared" si="15"/>
        <v>1.0056079216795752</v>
      </c>
      <c r="AI31" s="11">
        <f t="shared" si="15"/>
        <v>1.005105892249796</v>
      </c>
      <c r="AJ31" s="11">
        <f t="shared" si="15"/>
        <v>1.0046081257101682</v>
      </c>
      <c r="AK31" s="11">
        <f t="shared" si="15"/>
        <v>1.0041055993533663</v>
      </c>
      <c r="AL31" s="11">
        <f t="shared" si="15"/>
        <v>1.0036038969067069</v>
      </c>
      <c r="AM31" s="11">
        <f t="shared" si="15"/>
        <v>1.0037346758182306</v>
      </c>
      <c r="AN31" s="11">
        <f t="shared" si="15"/>
        <v>1.0032769045729386</v>
      </c>
      <c r="AO31" s="11">
        <f t="shared" si="15"/>
        <v>1.0028645525385442</v>
      </c>
      <c r="AP31" s="11">
        <f t="shared" si="13"/>
        <v>1.0024938179743283</v>
      </c>
      <c r="AQ31" s="11">
        <f t="shared" si="13"/>
        <v>1.0021617909200728</v>
      </c>
      <c r="AR31" s="11">
        <f t="shared" si="13"/>
        <v>1.002496413218781</v>
      </c>
    </row>
    <row r="32" spans="1:44" x14ac:dyDescent="0.35">
      <c r="B32" s="9" t="s">
        <v>38</v>
      </c>
      <c r="C32" s="10"/>
      <c r="D32" s="11"/>
      <c r="E32" s="11"/>
      <c r="F32" s="11"/>
      <c r="G32" s="11"/>
      <c r="H32" s="11"/>
      <c r="I32" s="11">
        <f t="shared" si="15"/>
        <v>1.0757621206537484</v>
      </c>
      <c r="J32" s="11">
        <f t="shared" si="15"/>
        <v>1.0954541471148254</v>
      </c>
      <c r="K32" s="12">
        <f t="shared" si="15"/>
        <v>1.0883474845911894</v>
      </c>
      <c r="L32" s="11">
        <f t="shared" si="15"/>
        <v>1.0324756683071556</v>
      </c>
      <c r="M32" s="11">
        <f t="shared" si="15"/>
        <v>1.0413499406189222</v>
      </c>
      <c r="N32" s="11">
        <f t="shared" si="15"/>
        <v>1.035000108763545</v>
      </c>
      <c r="O32" s="11">
        <f t="shared" si="15"/>
        <v>1.0338525559805682</v>
      </c>
      <c r="P32" s="11">
        <f t="shared" si="15"/>
        <v>1.0325930701609181</v>
      </c>
      <c r="Q32" s="11">
        <f t="shared" si="15"/>
        <v>1.0312633592080098</v>
      </c>
      <c r="R32" s="11">
        <f t="shared" si="15"/>
        <v>1.0299228746904623</v>
      </c>
      <c r="S32" s="11">
        <f t="shared" si="15"/>
        <v>1.0243771978138372</v>
      </c>
      <c r="T32" s="11">
        <f t="shared" si="15"/>
        <v>1.0230913988222947</v>
      </c>
      <c r="U32" s="11">
        <f t="shared" si="15"/>
        <v>1.0218577163979614</v>
      </c>
      <c r="V32" s="11">
        <f t="shared" si="15"/>
        <v>1.0207571988784436</v>
      </c>
      <c r="W32" s="11">
        <f t="shared" si="15"/>
        <v>1.0198530640719128</v>
      </c>
      <c r="X32" s="11">
        <f t="shared" si="15"/>
        <v>1.0195093449619861</v>
      </c>
      <c r="Y32" s="11">
        <f t="shared" si="15"/>
        <v>1.0189542986140716</v>
      </c>
      <c r="Z32" s="11">
        <f t="shared" si="15"/>
        <v>1.01836164973627</v>
      </c>
      <c r="AA32" s="11">
        <f t="shared" si="15"/>
        <v>1.0177656541164319</v>
      </c>
      <c r="AB32" s="11">
        <f t="shared" si="15"/>
        <v>1.017170979632624</v>
      </c>
      <c r="AC32" s="11">
        <f t="shared" si="15"/>
        <v>1.0157317065236486</v>
      </c>
      <c r="AD32" s="11">
        <f t="shared" si="15"/>
        <v>1.015231840396617</v>
      </c>
      <c r="AE32" s="11">
        <f t="shared" si="15"/>
        <v>1.0147025731080244</v>
      </c>
      <c r="AF32" s="11">
        <f t="shared" si="15"/>
        <v>1.0141558511542301</v>
      </c>
      <c r="AG32" s="11">
        <f t="shared" si="15"/>
        <v>1.0136128800202733</v>
      </c>
      <c r="AH32" s="11">
        <f t="shared" si="15"/>
        <v>1.012819142823155</v>
      </c>
      <c r="AI32" s="11">
        <f t="shared" si="15"/>
        <v>1.0122766679606239</v>
      </c>
      <c r="AJ32" s="11">
        <f t="shared" si="15"/>
        <v>1.0116636709393472</v>
      </c>
      <c r="AK32" s="11">
        <f t="shared" si="15"/>
        <v>1.0110218434664964</v>
      </c>
      <c r="AL32" s="11">
        <f t="shared" si="15"/>
        <v>1.0103979404079577</v>
      </c>
      <c r="AM32" s="11">
        <f t="shared" si="15"/>
        <v>1.0093052286250905</v>
      </c>
      <c r="AN32" s="11">
        <f t="shared" si="15"/>
        <v>1.0088178566782491</v>
      </c>
      <c r="AO32" s="11">
        <f t="shared" si="15"/>
        <v>1.0083352333678453</v>
      </c>
      <c r="AP32" s="11">
        <f t="shared" si="13"/>
        <v>1.0079067646764455</v>
      </c>
      <c r="AQ32" s="11">
        <f t="shared" si="13"/>
        <v>1.0075725812976732</v>
      </c>
      <c r="AR32" s="11">
        <f t="shared" si="13"/>
        <v>1.0061997875610034</v>
      </c>
    </row>
    <row r="33" spans="1:44" x14ac:dyDescent="0.35">
      <c r="B33" s="9" t="s">
        <v>39</v>
      </c>
      <c r="D33" s="11"/>
      <c r="E33" s="11"/>
      <c r="F33" s="11"/>
      <c r="G33" s="11"/>
      <c r="H33" s="11"/>
      <c r="I33" s="11">
        <f t="shared" si="15"/>
        <v>1.0598501078284139</v>
      </c>
      <c r="J33" s="11">
        <f t="shared" si="15"/>
        <v>1.0786851118125043</v>
      </c>
      <c r="K33" s="11">
        <f t="shared" si="15"/>
        <v>1.067037297590069</v>
      </c>
      <c r="L33" s="11">
        <f t="shared" si="15"/>
        <v>1.0371189357915926</v>
      </c>
      <c r="M33" s="11">
        <f t="shared" si="15"/>
        <v>1.0483412748865022</v>
      </c>
      <c r="N33" s="11">
        <f t="shared" si="15"/>
        <v>1.029058223772471</v>
      </c>
      <c r="O33" s="11">
        <f t="shared" si="15"/>
        <v>1.0276692827158243</v>
      </c>
      <c r="P33" s="11">
        <f t="shared" si="15"/>
        <v>1.0262595714234972</v>
      </c>
      <c r="Q33" s="11">
        <f t="shared" si="15"/>
        <v>1.0248954243841657</v>
      </c>
      <c r="R33" s="11">
        <f t="shared" si="15"/>
        <v>1.0236587048499379</v>
      </c>
      <c r="S33" s="11">
        <f t="shared" si="15"/>
        <v>1.0198647406744115</v>
      </c>
      <c r="T33" s="11">
        <f t="shared" si="15"/>
        <v>1.0184519408502775</v>
      </c>
      <c r="U33" s="11">
        <f t="shared" si="15"/>
        <v>1.0171284931917073</v>
      </c>
      <c r="V33" s="11">
        <f t="shared" si="15"/>
        <v>1.0159657042932089</v>
      </c>
      <c r="W33" s="11">
        <f t="shared" si="15"/>
        <v>1.0149947090411726</v>
      </c>
      <c r="X33" s="11">
        <f t="shared" si="15"/>
        <v>1.0128005468026753</v>
      </c>
      <c r="Y33" s="11">
        <f t="shared" si="15"/>
        <v>1.012079223991013</v>
      </c>
      <c r="Z33" s="11">
        <f t="shared" si="15"/>
        <v>1.0114032977560574</v>
      </c>
      <c r="AA33" s="11">
        <f t="shared" si="15"/>
        <v>1.0107447913841379</v>
      </c>
      <c r="AB33" s="11">
        <f t="shared" si="15"/>
        <v>1.0100195685021425</v>
      </c>
      <c r="AC33" s="11">
        <f t="shared" si="15"/>
        <v>1.0107172198992043</v>
      </c>
      <c r="AD33" s="11">
        <f t="shared" si="15"/>
        <v>1.0099484379739156</v>
      </c>
      <c r="AE33" s="11">
        <f t="shared" si="15"/>
        <v>1.0092858429935732</v>
      </c>
      <c r="AF33" s="11">
        <f t="shared" si="15"/>
        <v>1.0086489403064423</v>
      </c>
      <c r="AG33" s="11">
        <f t="shared" si="15"/>
        <v>1.0079690363995373</v>
      </c>
      <c r="AH33" s="11">
        <f t="shared" si="15"/>
        <v>1.0095020682119722</v>
      </c>
      <c r="AI33" s="11">
        <f t="shared" si="15"/>
        <v>1.0087902742611956</v>
      </c>
      <c r="AJ33" s="11">
        <f t="shared" si="15"/>
        <v>1.0081465614689866</v>
      </c>
      <c r="AK33" s="11">
        <f t="shared" si="15"/>
        <v>1.0075219977574641</v>
      </c>
      <c r="AL33" s="11">
        <f t="shared" si="15"/>
        <v>1.0068961874797226</v>
      </c>
      <c r="AM33" s="11">
        <f t="shared" si="15"/>
        <v>1.0080816179721397</v>
      </c>
      <c r="AN33" s="11">
        <f t="shared" si="15"/>
        <v>1.0075708301896609</v>
      </c>
      <c r="AO33" s="11">
        <f t="shared" si="15"/>
        <v>1.007159825301738</v>
      </c>
      <c r="AP33" s="11">
        <f t="shared" si="13"/>
        <v>1.0068379010903283</v>
      </c>
      <c r="AQ33" s="11">
        <f t="shared" si="13"/>
        <v>1.0065768413700782</v>
      </c>
      <c r="AR33" s="11">
        <f t="shared" si="13"/>
        <v>1.0051280753996936</v>
      </c>
    </row>
    <row r="34" spans="1:44" x14ac:dyDescent="0.35">
      <c r="B34" s="9" t="s">
        <v>34</v>
      </c>
      <c r="D34" s="11"/>
      <c r="E34" s="11"/>
      <c r="F34" s="11"/>
      <c r="G34" s="11"/>
      <c r="H34" s="11"/>
      <c r="I34" s="11">
        <f t="shared" si="15"/>
        <v>1.0611460896602445</v>
      </c>
      <c r="J34" s="11">
        <f t="shared" si="15"/>
        <v>1.087137317745039</v>
      </c>
      <c r="K34" s="11">
        <f t="shared" si="15"/>
        <v>1.0801422407764065</v>
      </c>
      <c r="L34" s="11">
        <f t="shared" si="15"/>
        <v>1.033066207123255</v>
      </c>
      <c r="M34" s="11">
        <f t="shared" si="15"/>
        <v>1.040606408315575</v>
      </c>
      <c r="N34" s="11">
        <f t="shared" si="15"/>
        <v>1.0305109560068664</v>
      </c>
      <c r="O34" s="11">
        <f t="shared" si="15"/>
        <v>1.0296480627264797</v>
      </c>
      <c r="P34" s="11">
        <f t="shared" si="15"/>
        <v>1.0286524568761313</v>
      </c>
      <c r="Q34" s="11">
        <f t="shared" si="15"/>
        <v>1.0275763267645091</v>
      </c>
      <c r="R34" s="11">
        <f t="shared" si="15"/>
        <v>1.0264851556723218</v>
      </c>
      <c r="S34" s="11">
        <f t="shared" si="15"/>
        <v>1.0217634074542086</v>
      </c>
      <c r="T34" s="11">
        <f t="shared" si="15"/>
        <v>1.0206283219475498</v>
      </c>
      <c r="U34" s="11">
        <f t="shared" si="15"/>
        <v>1.0195997468510745</v>
      </c>
      <c r="V34" s="11">
        <f t="shared" si="15"/>
        <v>1.0187517741233463</v>
      </c>
      <c r="W34" s="11">
        <f t="shared" si="15"/>
        <v>1.0181502733407761</v>
      </c>
      <c r="X34" s="11">
        <f t="shared" si="15"/>
        <v>1.0175840615934757</v>
      </c>
      <c r="Y34" s="11">
        <f t="shared" si="15"/>
        <v>1.0171762157820377</v>
      </c>
      <c r="Z34" s="11">
        <f t="shared" si="15"/>
        <v>1.016676419989847</v>
      </c>
      <c r="AA34" s="11">
        <f t="shared" si="15"/>
        <v>1.0161514869388979</v>
      </c>
      <c r="AB34" s="11">
        <f t="shared" si="15"/>
        <v>1.0156354236868823</v>
      </c>
      <c r="AC34" s="11">
        <f t="shared" si="15"/>
        <v>1.0138979184200756</v>
      </c>
      <c r="AD34" s="11">
        <f t="shared" si="15"/>
        <v>1.0134158020485731</v>
      </c>
      <c r="AE34" s="11">
        <f t="shared" si="15"/>
        <v>1.0129014009897999</v>
      </c>
      <c r="AF34" s="11">
        <f t="shared" si="15"/>
        <v>1.0123819669749647</v>
      </c>
      <c r="AG34" s="11">
        <f t="shared" si="15"/>
        <v>1.0118797642223145</v>
      </c>
      <c r="AH34" s="11">
        <f t="shared" si="15"/>
        <v>1.0110517259852645</v>
      </c>
      <c r="AI34" s="11">
        <f t="shared" si="15"/>
        <v>1.0105413096533087</v>
      </c>
      <c r="AJ34" s="11">
        <f t="shared" si="15"/>
        <v>1.009984115478926</v>
      </c>
      <c r="AK34" s="11">
        <f t="shared" si="15"/>
        <v>1.0094074856772901</v>
      </c>
      <c r="AL34" s="11">
        <f t="shared" si="15"/>
        <v>1.0088433058776369</v>
      </c>
      <c r="AM34" s="11">
        <f t="shared" si="15"/>
        <v>1.0078301302572605</v>
      </c>
      <c r="AN34" s="11">
        <f t="shared" si="15"/>
        <v>1.0073646138487471</v>
      </c>
      <c r="AO34" s="11">
        <f t="shared" si="15"/>
        <v>1.0069267726408726</v>
      </c>
      <c r="AP34" s="11">
        <f t="shared" si="13"/>
        <v>1.0065476338898725</v>
      </c>
      <c r="AQ34" s="11">
        <f t="shared" si="13"/>
        <v>1.0062471128779125</v>
      </c>
      <c r="AR34" s="11">
        <f t="shared" si="13"/>
        <v>1.0050410992231986</v>
      </c>
    </row>
    <row r="35" spans="1:44" x14ac:dyDescent="0.35">
      <c r="B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x14ac:dyDescent="0.35">
      <c r="B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x14ac:dyDescent="0.35">
      <c r="A37" t="s">
        <v>59</v>
      </c>
      <c r="B37" s="2" t="s">
        <v>53</v>
      </c>
    </row>
    <row r="38" spans="1:44" x14ac:dyDescent="0.35">
      <c r="C38">
        <v>2013</v>
      </c>
      <c r="D38">
        <v>2014</v>
      </c>
      <c r="E38">
        <v>2015</v>
      </c>
      <c r="F38">
        <v>2016</v>
      </c>
      <c r="G38">
        <v>2017</v>
      </c>
      <c r="H38">
        <v>2018</v>
      </c>
      <c r="I38">
        <v>2019</v>
      </c>
      <c r="J38">
        <v>2020</v>
      </c>
      <c r="K38">
        <v>2021</v>
      </c>
      <c r="L38">
        <v>2022</v>
      </c>
      <c r="M38">
        <v>2023</v>
      </c>
      <c r="N38">
        <v>2024</v>
      </c>
      <c r="O38">
        <v>2025</v>
      </c>
      <c r="P38">
        <v>2026</v>
      </c>
      <c r="Q38">
        <v>2027</v>
      </c>
      <c r="R38">
        <v>2028</v>
      </c>
      <c r="S38">
        <v>2029</v>
      </c>
      <c r="T38">
        <v>2030</v>
      </c>
      <c r="U38">
        <v>2031</v>
      </c>
      <c r="V38">
        <v>2032</v>
      </c>
      <c r="W38">
        <v>2033</v>
      </c>
      <c r="X38">
        <v>2034</v>
      </c>
      <c r="Y38">
        <v>2035</v>
      </c>
      <c r="Z38">
        <v>2036</v>
      </c>
      <c r="AA38">
        <v>2037</v>
      </c>
      <c r="AB38">
        <v>2038</v>
      </c>
      <c r="AC38">
        <v>2039</v>
      </c>
      <c r="AD38">
        <v>2040</v>
      </c>
      <c r="AE38">
        <v>2041</v>
      </c>
      <c r="AF38">
        <v>2042</v>
      </c>
      <c r="AG38">
        <v>2043</v>
      </c>
      <c r="AH38">
        <v>2044</v>
      </c>
      <c r="AI38">
        <v>2045</v>
      </c>
      <c r="AJ38">
        <v>2046</v>
      </c>
      <c r="AK38">
        <v>2047</v>
      </c>
      <c r="AL38">
        <v>2048</v>
      </c>
      <c r="AM38">
        <v>2049</v>
      </c>
      <c r="AN38">
        <v>2050</v>
      </c>
      <c r="AO38">
        <v>2051</v>
      </c>
      <c r="AP38">
        <v>2052</v>
      </c>
      <c r="AQ38">
        <v>2053</v>
      </c>
      <c r="AR38">
        <v>2054</v>
      </c>
    </row>
    <row r="39" spans="1:44" x14ac:dyDescent="0.35">
      <c r="B39" t="s">
        <v>0</v>
      </c>
      <c r="D39" s="13"/>
      <c r="E39" s="13"/>
      <c r="F39" s="13"/>
      <c r="G39" s="13"/>
      <c r="H39" s="13"/>
      <c r="I39" s="13">
        <f t="shared" ref="I39:AO46" si="16">I4-H4</f>
        <v>30.980000000000018</v>
      </c>
      <c r="J39" s="13">
        <f t="shared" si="16"/>
        <v>27.8599999999999</v>
      </c>
      <c r="K39" s="13">
        <f t="shared" si="16"/>
        <v>39.569999999999936</v>
      </c>
      <c r="L39" s="13">
        <f t="shared" si="16"/>
        <v>31.390000000000327</v>
      </c>
      <c r="M39" s="13">
        <f t="shared" si="16"/>
        <v>42.419999999999618</v>
      </c>
      <c r="N39" s="13">
        <f t="shared" si="16"/>
        <v>19.090000000000146</v>
      </c>
      <c r="O39" s="13">
        <f t="shared" si="16"/>
        <v>17.0300000000002</v>
      </c>
      <c r="P39" s="13">
        <f t="shared" si="16"/>
        <v>14.609999999999673</v>
      </c>
      <c r="Q39" s="13">
        <f t="shared" si="16"/>
        <v>11.710000000000036</v>
      </c>
      <c r="R39" s="13">
        <f t="shared" si="16"/>
        <v>8.1700000000000728</v>
      </c>
      <c r="S39" s="13">
        <f t="shared" si="16"/>
        <v>15.119999999999891</v>
      </c>
      <c r="T39" s="13">
        <f t="shared" si="16"/>
        <v>12.900000000000091</v>
      </c>
      <c r="U39" s="13">
        <f t="shared" si="16"/>
        <v>11.440000000000055</v>
      </c>
      <c r="V39" s="13">
        <f t="shared" si="16"/>
        <v>10.25</v>
      </c>
      <c r="W39" s="13">
        <f t="shared" si="16"/>
        <v>8.8299999999999272</v>
      </c>
      <c r="X39" s="13">
        <f t="shared" si="16"/>
        <v>13.849999999999909</v>
      </c>
      <c r="Y39" s="13">
        <f t="shared" si="16"/>
        <v>13.070000000000164</v>
      </c>
      <c r="Z39" s="13">
        <f t="shared" si="16"/>
        <v>12.650000000000091</v>
      </c>
      <c r="AA39" s="13">
        <f t="shared" si="16"/>
        <v>11.980000000000018</v>
      </c>
      <c r="AB39" s="13">
        <f t="shared" si="16"/>
        <v>10.440000000000055</v>
      </c>
      <c r="AC39" s="13">
        <f t="shared" si="16"/>
        <v>14.289999999999964</v>
      </c>
      <c r="AD39" s="13">
        <f t="shared" si="16"/>
        <v>12.529999999999745</v>
      </c>
      <c r="AE39" s="13">
        <f t="shared" si="16"/>
        <v>11.450000000000273</v>
      </c>
      <c r="AF39" s="13">
        <f t="shared" si="16"/>
        <v>10.509999999999764</v>
      </c>
      <c r="AG39" s="13">
        <f t="shared" si="16"/>
        <v>9.180000000000291</v>
      </c>
      <c r="AH39" s="13">
        <f t="shared" si="16"/>
        <v>11.549999999999727</v>
      </c>
      <c r="AI39" s="13">
        <f t="shared" si="16"/>
        <v>10.490000000000236</v>
      </c>
      <c r="AJ39" s="13">
        <f t="shared" si="16"/>
        <v>9.9699999999997999</v>
      </c>
      <c r="AK39" s="13">
        <f t="shared" si="16"/>
        <v>9.4900000000002365</v>
      </c>
      <c r="AL39" s="13">
        <f t="shared" si="16"/>
        <v>8.5999999999999091</v>
      </c>
      <c r="AM39" s="13">
        <f t="shared" si="16"/>
        <v>11.130000000000109</v>
      </c>
      <c r="AN39" s="13">
        <f t="shared" si="16"/>
        <v>10.239999999999782</v>
      </c>
      <c r="AO39" s="13">
        <f t="shared" si="16"/>
        <v>9.9400000000000546</v>
      </c>
      <c r="AP39" s="13">
        <f t="shared" ref="AP39:AR48" si="17">AP4-AO4</f>
        <v>9.75</v>
      </c>
      <c r="AQ39" s="13">
        <f t="shared" si="17"/>
        <v>9.25</v>
      </c>
      <c r="AR39" s="13">
        <f t="shared" si="17"/>
        <v>6.6199999999998909</v>
      </c>
    </row>
    <row r="40" spans="1:44" x14ac:dyDescent="0.35">
      <c r="B40" t="s">
        <v>1</v>
      </c>
      <c r="D40" s="13"/>
      <c r="E40" s="13"/>
      <c r="F40" s="13"/>
      <c r="G40" s="13"/>
      <c r="H40" s="13"/>
      <c r="I40" s="13">
        <f t="shared" ref="I40:S40" si="18">I5-H5</f>
        <v>22.2199999999998</v>
      </c>
      <c r="J40" s="13">
        <f t="shared" si="18"/>
        <v>44.810000000000173</v>
      </c>
      <c r="K40" s="13">
        <f t="shared" si="18"/>
        <v>46.199999999999818</v>
      </c>
      <c r="L40" s="13">
        <f t="shared" si="18"/>
        <v>84.900000000000091</v>
      </c>
      <c r="M40" s="13">
        <f t="shared" si="18"/>
        <v>87.150000000000091</v>
      </c>
      <c r="N40" s="13">
        <f t="shared" si="18"/>
        <v>6.7799999999999727</v>
      </c>
      <c r="O40" s="13">
        <f t="shared" si="18"/>
        <v>6.5499999999999545</v>
      </c>
      <c r="P40" s="13">
        <f t="shared" si="18"/>
        <v>5.9700000000000273</v>
      </c>
      <c r="Q40" s="13">
        <f t="shared" si="18"/>
        <v>4.9200000000000728</v>
      </c>
      <c r="R40" s="13">
        <f t="shared" si="18"/>
        <v>3.1999999999998181</v>
      </c>
      <c r="S40" s="13">
        <f t="shared" si="18"/>
        <v>6.5299999999999727</v>
      </c>
      <c r="T40" s="13">
        <f t="shared" si="16"/>
        <v>5.3400000000001455</v>
      </c>
      <c r="U40" s="13">
        <f t="shared" si="16"/>
        <v>4.4300000000000637</v>
      </c>
      <c r="V40" s="13">
        <f t="shared" si="16"/>
        <v>3.8099999999999454</v>
      </c>
      <c r="W40" s="13">
        <f t="shared" si="16"/>
        <v>3.4600000000000364</v>
      </c>
      <c r="X40" s="13">
        <f t="shared" si="16"/>
        <v>3.9399999999998272</v>
      </c>
      <c r="Y40" s="13">
        <f t="shared" si="16"/>
        <v>4.2200000000000273</v>
      </c>
      <c r="Z40" s="13">
        <f t="shared" si="16"/>
        <v>3.9800000000000182</v>
      </c>
      <c r="AA40" s="13">
        <f t="shared" si="16"/>
        <v>3.2200000000000273</v>
      </c>
      <c r="AB40" s="13">
        <f t="shared" si="16"/>
        <v>1.9600000000000364</v>
      </c>
      <c r="AC40" s="13">
        <f t="shared" si="16"/>
        <v>1.6700000000000728</v>
      </c>
      <c r="AD40" s="13">
        <f t="shared" si="16"/>
        <v>0.63999999999987267</v>
      </c>
      <c r="AE40" s="13">
        <f t="shared" si="16"/>
        <v>-0.52999999999997272</v>
      </c>
      <c r="AF40" s="13">
        <f t="shared" si="16"/>
        <v>-1.8099999999999454</v>
      </c>
      <c r="AG40" s="13">
        <f t="shared" si="16"/>
        <v>-3.1700000000000728</v>
      </c>
      <c r="AH40" s="13">
        <f t="shared" si="16"/>
        <v>0.40000000000009095</v>
      </c>
      <c r="AI40" s="13">
        <f t="shared" si="16"/>
        <v>-0.37000000000011823</v>
      </c>
      <c r="AJ40" s="13">
        <f t="shared" si="16"/>
        <v>-1.2799999999999727</v>
      </c>
      <c r="AK40" s="13">
        <f t="shared" si="16"/>
        <v>-2.3299999999999272</v>
      </c>
      <c r="AL40" s="13">
        <f t="shared" si="16"/>
        <v>-3.4600000000000364</v>
      </c>
      <c r="AM40" s="13">
        <f t="shared" si="16"/>
        <v>-1.7100000000000364</v>
      </c>
      <c r="AN40" s="13">
        <f t="shared" si="16"/>
        <v>-2.3099999999999454</v>
      </c>
      <c r="AO40" s="13">
        <f t="shared" si="16"/>
        <v>-3.0399999999999636</v>
      </c>
      <c r="AP40" s="13">
        <f t="shared" si="17"/>
        <v>-3.8600000000001273</v>
      </c>
      <c r="AQ40" s="13">
        <f t="shared" si="17"/>
        <v>-4.75</v>
      </c>
      <c r="AR40" s="13">
        <f t="shared" si="17"/>
        <v>-4.3699999999998909</v>
      </c>
    </row>
    <row r="41" spans="1:44" x14ac:dyDescent="0.35">
      <c r="B41" t="s">
        <v>2</v>
      </c>
      <c r="D41" s="13"/>
      <c r="E41" s="13"/>
      <c r="F41" s="13"/>
      <c r="G41" s="13"/>
      <c r="H41" s="13"/>
      <c r="I41" s="13">
        <f t="shared" si="16"/>
        <v>20.25</v>
      </c>
      <c r="J41" s="13">
        <f t="shared" si="16"/>
        <v>58.350000000000023</v>
      </c>
      <c r="K41" s="13">
        <f t="shared" si="16"/>
        <v>54.980000000000018</v>
      </c>
      <c r="L41" s="13">
        <f t="shared" si="16"/>
        <v>35.580000000000041</v>
      </c>
      <c r="M41" s="13">
        <f t="shared" si="16"/>
        <v>40.669999999999845</v>
      </c>
      <c r="N41" s="13">
        <f t="shared" si="16"/>
        <v>19.080000000000155</v>
      </c>
      <c r="O41" s="13">
        <f t="shared" si="16"/>
        <v>19.139999999999873</v>
      </c>
      <c r="P41" s="13">
        <f t="shared" si="16"/>
        <v>19.009999999999991</v>
      </c>
      <c r="Q41" s="13">
        <f t="shared" si="16"/>
        <v>18.769999999999982</v>
      </c>
      <c r="R41" s="13">
        <f t="shared" si="16"/>
        <v>18.509999999999991</v>
      </c>
      <c r="S41" s="13">
        <f t="shared" si="16"/>
        <v>16.100000000000136</v>
      </c>
      <c r="T41" s="13">
        <f t="shared" si="16"/>
        <v>15.419999999999845</v>
      </c>
      <c r="U41" s="13">
        <f t="shared" si="16"/>
        <v>15.070000000000164</v>
      </c>
      <c r="V41" s="13">
        <f t="shared" si="16"/>
        <v>15.139999999999873</v>
      </c>
      <c r="W41" s="13">
        <f t="shared" si="16"/>
        <v>15.75</v>
      </c>
      <c r="X41" s="13">
        <f t="shared" si="16"/>
        <v>14.240000000000009</v>
      </c>
      <c r="Y41" s="13">
        <f t="shared" si="16"/>
        <v>14.440000000000055</v>
      </c>
      <c r="Z41" s="13">
        <f t="shared" si="16"/>
        <v>14.299999999999955</v>
      </c>
      <c r="AA41" s="13">
        <f t="shared" si="16"/>
        <v>14.029999999999973</v>
      </c>
      <c r="AB41" s="13">
        <f t="shared" si="16"/>
        <v>13.799999999999955</v>
      </c>
      <c r="AC41" s="13">
        <f t="shared" si="16"/>
        <v>10.190000000000055</v>
      </c>
      <c r="AD41" s="13">
        <f t="shared" si="16"/>
        <v>9.6300000000001091</v>
      </c>
      <c r="AE41" s="13">
        <f t="shared" si="16"/>
        <v>9</v>
      </c>
      <c r="AF41" s="13">
        <f t="shared" si="16"/>
        <v>8.4099999999998545</v>
      </c>
      <c r="AG41" s="13">
        <f t="shared" si="16"/>
        <v>7.9000000000000909</v>
      </c>
      <c r="AH41" s="13">
        <f t="shared" si="16"/>
        <v>6.5599999999999454</v>
      </c>
      <c r="AI41" s="13">
        <f t="shared" si="16"/>
        <v>5.9700000000000273</v>
      </c>
      <c r="AJ41" s="13">
        <f t="shared" si="16"/>
        <v>5.4300000000000637</v>
      </c>
      <c r="AK41" s="13">
        <f t="shared" si="16"/>
        <v>4.9099999999998545</v>
      </c>
      <c r="AL41" s="13">
        <f t="shared" si="16"/>
        <v>4.3800000000001091</v>
      </c>
      <c r="AM41" s="13">
        <f t="shared" si="16"/>
        <v>3.3199999999999363</v>
      </c>
      <c r="AN41" s="13">
        <f t="shared" si="16"/>
        <v>2.7300000000000182</v>
      </c>
      <c r="AO41" s="13">
        <f t="shared" si="16"/>
        <v>2.2999999999999545</v>
      </c>
      <c r="AP41" s="13">
        <f t="shared" si="17"/>
        <v>1.9800000000000182</v>
      </c>
      <c r="AQ41" s="13">
        <f t="shared" si="17"/>
        <v>1.6900000000000546</v>
      </c>
      <c r="AR41" s="13">
        <f t="shared" si="17"/>
        <v>0.83999999999991815</v>
      </c>
    </row>
    <row r="42" spans="1:44" x14ac:dyDescent="0.35">
      <c r="B42" t="s">
        <v>3</v>
      </c>
      <c r="D42" s="13"/>
      <c r="E42" s="13"/>
      <c r="F42" s="13"/>
      <c r="G42" s="13"/>
      <c r="H42" s="13"/>
      <c r="I42" s="13">
        <f t="shared" si="16"/>
        <v>26.039999999999964</v>
      </c>
      <c r="J42" s="13">
        <f t="shared" si="16"/>
        <v>55.050000000000068</v>
      </c>
      <c r="K42" s="13">
        <f t="shared" si="16"/>
        <v>19.029999999999973</v>
      </c>
      <c r="L42" s="13">
        <f t="shared" si="16"/>
        <v>31.409999999999968</v>
      </c>
      <c r="M42" s="13">
        <f t="shared" si="16"/>
        <v>41.509999999999991</v>
      </c>
      <c r="N42" s="13">
        <f t="shared" si="16"/>
        <v>19.909999999999968</v>
      </c>
      <c r="O42" s="13">
        <f t="shared" si="16"/>
        <v>19.950000000000045</v>
      </c>
      <c r="P42" s="13">
        <f t="shared" si="16"/>
        <v>19.850000000000023</v>
      </c>
      <c r="Q42" s="13">
        <f t="shared" si="16"/>
        <v>19.569999999999936</v>
      </c>
      <c r="R42" s="13">
        <f t="shared" si="16"/>
        <v>19.100000000000023</v>
      </c>
      <c r="S42" s="13">
        <f t="shared" si="16"/>
        <v>15.629999999999995</v>
      </c>
      <c r="T42" s="13">
        <f t="shared" si="16"/>
        <v>14.889999999999986</v>
      </c>
      <c r="U42" s="13">
        <f t="shared" si="16"/>
        <v>14.280000000000086</v>
      </c>
      <c r="V42" s="13">
        <f t="shared" si="16"/>
        <v>13.739999999999895</v>
      </c>
      <c r="W42" s="13">
        <f t="shared" si="16"/>
        <v>13.160000000000082</v>
      </c>
      <c r="X42" s="13">
        <f t="shared" si="16"/>
        <v>5.3500000000000227</v>
      </c>
      <c r="Y42" s="13">
        <f t="shared" si="16"/>
        <v>4.9699999999999136</v>
      </c>
      <c r="Z42" s="13">
        <f t="shared" si="16"/>
        <v>4.6600000000000819</v>
      </c>
      <c r="AA42" s="13">
        <f t="shared" si="16"/>
        <v>4.25</v>
      </c>
      <c r="AB42" s="13">
        <f t="shared" si="16"/>
        <v>3.5199999999999818</v>
      </c>
      <c r="AC42" s="13">
        <f t="shared" si="16"/>
        <v>4.6899999999999409</v>
      </c>
      <c r="AD42" s="13">
        <f t="shared" si="16"/>
        <v>4.1900000000000546</v>
      </c>
      <c r="AE42" s="13">
        <f t="shared" si="16"/>
        <v>3.8899999999999864</v>
      </c>
      <c r="AF42" s="13">
        <f t="shared" si="16"/>
        <v>3.5599999999999454</v>
      </c>
      <c r="AG42" s="13">
        <f t="shared" si="16"/>
        <v>2.9800000000000182</v>
      </c>
      <c r="AH42" s="13">
        <f t="shared" si="16"/>
        <v>4.4700000000000273</v>
      </c>
      <c r="AI42" s="13">
        <f t="shared" si="16"/>
        <v>4.0800000000000409</v>
      </c>
      <c r="AJ42" s="13">
        <f t="shared" si="16"/>
        <v>3.9399999999999409</v>
      </c>
      <c r="AK42" s="13">
        <f t="shared" si="16"/>
        <v>3.82000000000005</v>
      </c>
      <c r="AL42" s="13">
        <f t="shared" si="16"/>
        <v>3.5299999999999727</v>
      </c>
      <c r="AM42" s="13">
        <f t="shared" si="16"/>
        <v>4.1699999999999591</v>
      </c>
      <c r="AN42" s="13">
        <f t="shared" si="16"/>
        <v>3.9100000000000819</v>
      </c>
      <c r="AO42" s="13">
        <f t="shared" si="16"/>
        <v>3.8999999999999773</v>
      </c>
      <c r="AP42" s="13">
        <f t="shared" si="17"/>
        <v>3.9800000000000182</v>
      </c>
      <c r="AQ42" s="13">
        <f t="shared" si="17"/>
        <v>3.9699999999999136</v>
      </c>
      <c r="AR42" s="13">
        <f t="shared" si="17"/>
        <v>1.8000000000000682</v>
      </c>
    </row>
    <row r="43" spans="1:44" x14ac:dyDescent="0.35">
      <c r="B43" t="s">
        <v>4</v>
      </c>
      <c r="D43" s="13"/>
      <c r="E43" s="13"/>
      <c r="F43" s="13"/>
      <c r="G43" s="13"/>
      <c r="H43" s="13"/>
      <c r="I43" s="13">
        <f t="shared" si="16"/>
        <v>58.050000000000068</v>
      </c>
      <c r="J43" s="13">
        <f t="shared" si="16"/>
        <v>62.119999999999891</v>
      </c>
      <c r="K43" s="13">
        <f t="shared" si="16"/>
        <v>88.650000000000091</v>
      </c>
      <c r="L43" s="13">
        <f t="shared" si="16"/>
        <v>32.210000000000036</v>
      </c>
      <c r="M43" s="13">
        <f t="shared" si="16"/>
        <v>44.419999999999845</v>
      </c>
      <c r="N43" s="13">
        <f t="shared" si="16"/>
        <v>34.240000000000009</v>
      </c>
      <c r="O43" s="13">
        <f t="shared" si="16"/>
        <v>33.110000000000127</v>
      </c>
      <c r="P43" s="13">
        <f t="shared" si="16"/>
        <v>31.899999999999864</v>
      </c>
      <c r="Q43" s="13">
        <f t="shared" si="16"/>
        <v>30.7800000000002</v>
      </c>
      <c r="R43" s="13">
        <f t="shared" si="16"/>
        <v>29.939999999999827</v>
      </c>
      <c r="S43" s="13">
        <f t="shared" si="16"/>
        <v>26.519999999999982</v>
      </c>
      <c r="T43" s="13">
        <f t="shared" si="16"/>
        <v>25.040000000000191</v>
      </c>
      <c r="U43" s="13">
        <f t="shared" si="16"/>
        <v>23.4699999999998</v>
      </c>
      <c r="V43" s="13">
        <f t="shared" si="16"/>
        <v>22.050000000000182</v>
      </c>
      <c r="W43" s="13">
        <f t="shared" si="16"/>
        <v>20.990000000000009</v>
      </c>
      <c r="X43" s="13">
        <f t="shared" si="16"/>
        <v>24.240000000000009</v>
      </c>
      <c r="Y43" s="13">
        <f t="shared" si="16"/>
        <v>23.309999999999945</v>
      </c>
      <c r="Z43" s="13">
        <f t="shared" si="16"/>
        <v>22.3599999999999</v>
      </c>
      <c r="AA43" s="13">
        <f t="shared" si="16"/>
        <v>21.5</v>
      </c>
      <c r="AB43" s="13">
        <f t="shared" si="16"/>
        <v>20.75</v>
      </c>
      <c r="AC43" s="13">
        <f t="shared" si="16"/>
        <v>21.529999999999973</v>
      </c>
      <c r="AD43" s="13">
        <f t="shared" si="16"/>
        <v>20.410000000000082</v>
      </c>
      <c r="AE43" s="13">
        <f t="shared" si="16"/>
        <v>19.299999999999955</v>
      </c>
      <c r="AF43" s="13">
        <f t="shared" si="16"/>
        <v>18.240000000000009</v>
      </c>
      <c r="AG43" s="13">
        <f t="shared" si="16"/>
        <v>17.279999999999973</v>
      </c>
      <c r="AH43" s="13">
        <f t="shared" si="16"/>
        <v>19.880000000000109</v>
      </c>
      <c r="AI43" s="13">
        <f t="shared" si="16"/>
        <v>18.659999999999854</v>
      </c>
      <c r="AJ43" s="13">
        <f t="shared" si="16"/>
        <v>17.320000000000164</v>
      </c>
      <c r="AK43" s="13">
        <f t="shared" si="16"/>
        <v>15.970000000000027</v>
      </c>
      <c r="AL43" s="13">
        <f t="shared" si="16"/>
        <v>14.75</v>
      </c>
      <c r="AM43" s="13">
        <f t="shared" si="16"/>
        <v>17.399999999999864</v>
      </c>
      <c r="AN43" s="13">
        <f t="shared" si="16"/>
        <v>16.460000000000036</v>
      </c>
      <c r="AO43" s="13">
        <f t="shared" si="16"/>
        <v>15.509999999999991</v>
      </c>
      <c r="AP43" s="13">
        <f t="shared" si="17"/>
        <v>14.690000000000055</v>
      </c>
      <c r="AQ43" s="13">
        <f t="shared" si="17"/>
        <v>14.1099999999999</v>
      </c>
      <c r="AR43" s="13">
        <f t="shared" si="17"/>
        <v>12.3900000000001</v>
      </c>
    </row>
    <row r="44" spans="1:44" x14ac:dyDescent="0.35">
      <c r="B44" t="s">
        <v>5</v>
      </c>
      <c r="D44" s="13"/>
      <c r="E44" s="13"/>
      <c r="F44" s="13"/>
      <c r="G44" s="13"/>
      <c r="H44" s="13"/>
      <c r="I44" s="13">
        <f t="shared" si="16"/>
        <v>92.710000000000036</v>
      </c>
      <c r="J44" s="13">
        <f t="shared" si="16"/>
        <v>122.45999999999992</v>
      </c>
      <c r="K44" s="13">
        <f t="shared" si="16"/>
        <v>135.27999999999997</v>
      </c>
      <c r="L44" s="13">
        <f t="shared" si="16"/>
        <v>33.580000000000155</v>
      </c>
      <c r="M44" s="13">
        <f t="shared" si="16"/>
        <v>41.849999999999909</v>
      </c>
      <c r="N44" s="13">
        <f t="shared" si="16"/>
        <v>58.480000000000018</v>
      </c>
      <c r="O44" s="13">
        <f t="shared" si="16"/>
        <v>59.690000000000055</v>
      </c>
      <c r="P44" s="13">
        <f t="shared" si="16"/>
        <v>60.480000000000018</v>
      </c>
      <c r="Q44" s="13">
        <f t="shared" si="16"/>
        <v>60.809999999999945</v>
      </c>
      <c r="R44" s="13">
        <f t="shared" si="16"/>
        <v>60.680000000000064</v>
      </c>
      <c r="S44" s="13">
        <f t="shared" si="16"/>
        <v>49.909999999999854</v>
      </c>
      <c r="T44" s="13">
        <f t="shared" si="16"/>
        <v>49.400000000000091</v>
      </c>
      <c r="U44" s="13">
        <f t="shared" si="16"/>
        <v>48.759999999999991</v>
      </c>
      <c r="V44" s="13">
        <f t="shared" si="16"/>
        <v>48.159999999999854</v>
      </c>
      <c r="W44" s="13">
        <f t="shared" si="16"/>
        <v>47.810000000000173</v>
      </c>
      <c r="X44" s="13">
        <f t="shared" si="16"/>
        <v>52.549999999999955</v>
      </c>
      <c r="Y44" s="13">
        <f t="shared" si="16"/>
        <v>53.079999999999927</v>
      </c>
      <c r="Z44" s="13">
        <f t="shared" si="16"/>
        <v>53.290000000000191</v>
      </c>
      <c r="AA44" s="13">
        <f t="shared" si="16"/>
        <v>53.379999999999654</v>
      </c>
      <c r="AB44" s="13">
        <f t="shared" si="16"/>
        <v>53.570000000000164</v>
      </c>
      <c r="AC44" s="13">
        <f t="shared" si="16"/>
        <v>46.320000000000164</v>
      </c>
      <c r="AD44" s="13">
        <f t="shared" si="16"/>
        <v>46.739999999999782</v>
      </c>
      <c r="AE44" s="13">
        <f t="shared" si="16"/>
        <v>46.720000000000255</v>
      </c>
      <c r="AF44" s="13">
        <f t="shared" si="16"/>
        <v>46.5</v>
      </c>
      <c r="AG44" s="13">
        <f t="shared" si="16"/>
        <v>46.349999999999909</v>
      </c>
      <c r="AH44" s="13">
        <f t="shared" si="16"/>
        <v>39.230000000000018</v>
      </c>
      <c r="AI44" s="13">
        <f t="shared" si="16"/>
        <v>38.929999999999836</v>
      </c>
      <c r="AJ44" s="13">
        <f t="shared" si="16"/>
        <v>38.050000000000182</v>
      </c>
      <c r="AK44" s="13">
        <f t="shared" si="16"/>
        <v>36.909999999999854</v>
      </c>
      <c r="AL44" s="13">
        <f t="shared" si="16"/>
        <v>35.800000000000182</v>
      </c>
      <c r="AM44" s="13">
        <f t="shared" si="16"/>
        <v>27.329999999999927</v>
      </c>
      <c r="AN44" s="13">
        <f t="shared" si="16"/>
        <v>26.400000000000091</v>
      </c>
      <c r="AO44" s="13">
        <f t="shared" si="16"/>
        <v>25.190000000000055</v>
      </c>
      <c r="AP44" s="13">
        <f t="shared" si="17"/>
        <v>23.989999999999782</v>
      </c>
      <c r="AQ44" s="13">
        <f t="shared" si="17"/>
        <v>23.099999999999909</v>
      </c>
      <c r="AR44" s="13">
        <f t="shared" si="17"/>
        <v>19.7800000000002</v>
      </c>
    </row>
    <row r="45" spans="1:44" x14ac:dyDescent="0.35">
      <c r="B45" t="s">
        <v>6</v>
      </c>
      <c r="D45" s="13"/>
      <c r="E45" s="13"/>
      <c r="F45" s="13"/>
      <c r="G45" s="13"/>
      <c r="H45" s="13"/>
      <c r="I45" s="13">
        <f t="shared" si="16"/>
        <v>-4</v>
      </c>
      <c r="J45" s="13">
        <f t="shared" si="16"/>
        <v>26.110000000000014</v>
      </c>
      <c r="K45" s="13">
        <f t="shared" si="16"/>
        <v>22.409999999999968</v>
      </c>
      <c r="L45" s="13">
        <f t="shared" si="16"/>
        <v>18.700000000000045</v>
      </c>
      <c r="M45" s="13">
        <f t="shared" si="16"/>
        <v>20.490000000000009</v>
      </c>
      <c r="N45" s="13">
        <f t="shared" si="16"/>
        <v>2.1200000000000045</v>
      </c>
      <c r="O45" s="13">
        <f t="shared" si="16"/>
        <v>2.3300000000000409</v>
      </c>
      <c r="P45" s="13">
        <f t="shared" si="16"/>
        <v>2.3499999999999091</v>
      </c>
      <c r="Q45" s="13">
        <f t="shared" si="16"/>
        <v>2.1000000000000227</v>
      </c>
      <c r="R45" s="13">
        <f t="shared" si="16"/>
        <v>1.4900000000000091</v>
      </c>
      <c r="S45" s="13">
        <f t="shared" si="16"/>
        <v>2.6200000000000045</v>
      </c>
      <c r="T45" s="13">
        <f t="shared" si="16"/>
        <v>2.4199999999999591</v>
      </c>
      <c r="U45" s="13">
        <f t="shared" si="16"/>
        <v>2.5300000000000864</v>
      </c>
      <c r="V45" s="13">
        <f t="shared" si="16"/>
        <v>2.8799999999999955</v>
      </c>
      <c r="W45" s="13">
        <f t="shared" si="16"/>
        <v>3.3499999999999091</v>
      </c>
      <c r="X45" s="13">
        <f t="shared" si="16"/>
        <v>1.5300000000000864</v>
      </c>
      <c r="Y45" s="13">
        <f t="shared" si="16"/>
        <v>1.8700000000000045</v>
      </c>
      <c r="Z45" s="13">
        <f t="shared" si="16"/>
        <v>2.0799999999999272</v>
      </c>
      <c r="AA45" s="13">
        <f t="shared" si="16"/>
        <v>2.1200000000000045</v>
      </c>
      <c r="AB45" s="13">
        <f t="shared" si="16"/>
        <v>2.0400000000000773</v>
      </c>
      <c r="AC45" s="13">
        <f t="shared" si="16"/>
        <v>8.9999999999918145E-2</v>
      </c>
      <c r="AD45" s="13">
        <f t="shared" si="16"/>
        <v>-0.30999999999994543</v>
      </c>
      <c r="AE45" s="13">
        <f t="shared" si="16"/>
        <v>-0.64999999999997726</v>
      </c>
      <c r="AF45" s="13">
        <f t="shared" si="16"/>
        <v>-0.91000000000008185</v>
      </c>
      <c r="AG45" s="13">
        <f t="shared" si="16"/>
        <v>-1.0899999999999181</v>
      </c>
      <c r="AH45" s="13">
        <f t="shared" si="16"/>
        <v>-3.6299999999999955</v>
      </c>
      <c r="AI45" s="13">
        <f t="shared" si="16"/>
        <v>-4.2400000000000091</v>
      </c>
      <c r="AJ45" s="13">
        <f t="shared" si="16"/>
        <v>-4.8100000000000591</v>
      </c>
      <c r="AK45" s="13">
        <f t="shared" si="16"/>
        <v>-5.2899999999999636</v>
      </c>
      <c r="AL45" s="13">
        <f t="shared" si="16"/>
        <v>-5.6700000000000728</v>
      </c>
      <c r="AM45" s="13">
        <f t="shared" si="16"/>
        <v>-4.9799999999999045</v>
      </c>
      <c r="AN45" s="13">
        <f t="shared" si="16"/>
        <v>-5.57000000000005</v>
      </c>
      <c r="AO45" s="13">
        <f t="shared" si="16"/>
        <v>-6.1399999999999864</v>
      </c>
      <c r="AP45" s="13">
        <f t="shared" si="17"/>
        <v>-6.67999999999995</v>
      </c>
      <c r="AQ45" s="13">
        <f t="shared" si="17"/>
        <v>-7.0800000000000409</v>
      </c>
      <c r="AR45" s="13">
        <f t="shared" si="17"/>
        <v>0.99000000000000909</v>
      </c>
    </row>
    <row r="46" spans="1:44" x14ac:dyDescent="0.35">
      <c r="B46" t="s">
        <v>7</v>
      </c>
      <c r="D46" s="13"/>
      <c r="E46" s="13"/>
      <c r="F46" s="13"/>
      <c r="G46" s="13"/>
      <c r="H46" s="13"/>
      <c r="I46" s="13">
        <f t="shared" si="16"/>
        <v>5.5200000000000387</v>
      </c>
      <c r="J46" s="13">
        <f t="shared" si="16"/>
        <v>22.329999999999984</v>
      </c>
      <c r="K46" s="13">
        <f t="shared" si="16"/>
        <v>21.389999999999986</v>
      </c>
      <c r="L46" s="13">
        <f t="shared" si="16"/>
        <v>17.370000000000005</v>
      </c>
      <c r="M46" s="13">
        <f t="shared" si="16"/>
        <v>21.549999999999955</v>
      </c>
      <c r="N46" s="13">
        <f t="shared" si="16"/>
        <v>7.6900000000000546</v>
      </c>
      <c r="O46" s="13">
        <f t="shared" si="16"/>
        <v>7.9800000000000182</v>
      </c>
      <c r="P46" s="13">
        <f t="shared" ref="I46:AO48" si="19">P11-O11</f>
        <v>8.1000000000000227</v>
      </c>
      <c r="Q46" s="13">
        <f t="shared" si="19"/>
        <v>7.9699999999999136</v>
      </c>
      <c r="R46" s="13">
        <f t="shared" si="19"/>
        <v>7.5400000000000773</v>
      </c>
      <c r="S46" s="13">
        <f t="shared" si="19"/>
        <v>7.5799999999999272</v>
      </c>
      <c r="T46" s="13">
        <f t="shared" si="19"/>
        <v>7.2599999999999909</v>
      </c>
      <c r="U46" s="13">
        <f t="shared" si="19"/>
        <v>7.25</v>
      </c>
      <c r="V46" s="13">
        <f t="shared" si="19"/>
        <v>7.4700000000000273</v>
      </c>
      <c r="W46" s="13">
        <f t="shared" si="19"/>
        <v>7.8000000000000682</v>
      </c>
      <c r="X46" s="13">
        <f t="shared" si="19"/>
        <v>6.1999999999999318</v>
      </c>
      <c r="Y46" s="13">
        <f t="shared" si="19"/>
        <v>6</v>
      </c>
      <c r="Z46" s="13">
        <f t="shared" si="19"/>
        <v>5.8000000000000682</v>
      </c>
      <c r="AA46" s="13">
        <f t="shared" si="19"/>
        <v>5.6499999999999773</v>
      </c>
      <c r="AB46" s="13">
        <f t="shared" si="19"/>
        <v>5.5499999999999545</v>
      </c>
      <c r="AC46" s="13">
        <f t="shared" si="19"/>
        <v>6.5399999999999636</v>
      </c>
      <c r="AD46" s="13">
        <f t="shared" si="19"/>
        <v>5.9600000000000364</v>
      </c>
      <c r="AE46" s="13">
        <f t="shared" si="19"/>
        <v>5.3000000000000682</v>
      </c>
      <c r="AF46" s="13">
        <f t="shared" si="19"/>
        <v>4.7299999999999045</v>
      </c>
      <c r="AG46" s="13">
        <f t="shared" si="19"/>
        <v>4.4300000000000637</v>
      </c>
      <c r="AH46" s="13">
        <f t="shared" si="19"/>
        <v>5.3799999999999955</v>
      </c>
      <c r="AI46" s="13">
        <f t="shared" si="19"/>
        <v>4.9900000000000091</v>
      </c>
      <c r="AJ46" s="13">
        <f t="shared" si="19"/>
        <v>4.4399999999999409</v>
      </c>
      <c r="AK46" s="13">
        <f t="shared" si="19"/>
        <v>3.9100000000000819</v>
      </c>
      <c r="AL46" s="13">
        <f t="shared" si="19"/>
        <v>3.5899999999999181</v>
      </c>
      <c r="AM46" s="13">
        <f t="shared" si="19"/>
        <v>3.8100000000000591</v>
      </c>
      <c r="AN46" s="13">
        <f t="shared" si="19"/>
        <v>3.3700000000000045</v>
      </c>
      <c r="AO46" s="13">
        <f t="shared" si="19"/>
        <v>2.7899999999999636</v>
      </c>
      <c r="AP46" s="13">
        <f t="shared" si="17"/>
        <v>2.2599999999999909</v>
      </c>
      <c r="AQ46" s="13">
        <f t="shared" si="17"/>
        <v>1.9800000000000182</v>
      </c>
      <c r="AR46" s="13">
        <f t="shared" si="17"/>
        <v>2.9099999999999682</v>
      </c>
    </row>
    <row r="47" spans="1:44" x14ac:dyDescent="0.35">
      <c r="B47" t="s">
        <v>8</v>
      </c>
      <c r="D47" s="13"/>
      <c r="E47" s="13"/>
      <c r="F47" s="13"/>
      <c r="G47" s="13"/>
      <c r="H47" s="13"/>
      <c r="I47" s="13">
        <f t="shared" si="19"/>
        <v>9.3400000000000318</v>
      </c>
      <c r="J47" s="13">
        <f t="shared" si="19"/>
        <v>26.300000000000068</v>
      </c>
      <c r="K47" s="13">
        <f t="shared" si="19"/>
        <v>40.329999999999927</v>
      </c>
      <c r="L47" s="13">
        <f t="shared" si="19"/>
        <v>27.159999999999968</v>
      </c>
      <c r="M47" s="13">
        <f t="shared" si="19"/>
        <v>27.440000000000055</v>
      </c>
      <c r="N47" s="13">
        <f t="shared" si="19"/>
        <v>7.7899999999999636</v>
      </c>
      <c r="O47" s="13">
        <f t="shared" si="19"/>
        <v>7.1399999999999864</v>
      </c>
      <c r="P47" s="13">
        <f t="shared" si="19"/>
        <v>6.4400000000000546</v>
      </c>
      <c r="Q47" s="13">
        <f t="shared" si="19"/>
        <v>5.7100000000000364</v>
      </c>
      <c r="R47" s="13">
        <f t="shared" si="19"/>
        <v>5.0699999999999363</v>
      </c>
      <c r="S47" s="13">
        <f t="shared" si="19"/>
        <v>5.5400000000000773</v>
      </c>
      <c r="T47" s="13">
        <f t="shared" si="19"/>
        <v>4.7699999999999818</v>
      </c>
      <c r="U47" s="13">
        <f t="shared" si="19"/>
        <v>4.17999999999995</v>
      </c>
      <c r="V47" s="13">
        <f t="shared" si="19"/>
        <v>3.8100000000000591</v>
      </c>
      <c r="W47" s="13">
        <f t="shared" si="19"/>
        <v>3.6999999999999318</v>
      </c>
      <c r="X47" s="13">
        <f t="shared" si="19"/>
        <v>2.0299999999999727</v>
      </c>
      <c r="Y47" s="13">
        <f t="shared" si="19"/>
        <v>1.6100000000000136</v>
      </c>
      <c r="Z47" s="13">
        <f t="shared" si="19"/>
        <v>1.0500000000000682</v>
      </c>
      <c r="AA47" s="13">
        <f t="shared" si="19"/>
        <v>0.39999999999997726</v>
      </c>
      <c r="AB47" s="13">
        <f t="shared" si="19"/>
        <v>-0.24000000000000909</v>
      </c>
      <c r="AC47" s="13">
        <f t="shared" si="19"/>
        <v>-0.13999999999998636</v>
      </c>
      <c r="AD47" s="13">
        <f t="shared" si="19"/>
        <v>-1.0399999999999636</v>
      </c>
      <c r="AE47" s="13">
        <f t="shared" si="19"/>
        <v>-2.0100000000001046</v>
      </c>
      <c r="AF47" s="13">
        <f t="shared" si="19"/>
        <v>-2.9799999999999045</v>
      </c>
      <c r="AG47" s="13">
        <f t="shared" si="19"/>
        <v>-3.8899999999999864</v>
      </c>
      <c r="AH47" s="13">
        <f t="shared" si="19"/>
        <v>-0.69000000000005457</v>
      </c>
      <c r="AI47" s="13">
        <f t="shared" si="19"/>
        <v>-1.3500000000000227</v>
      </c>
      <c r="AJ47" s="13">
        <f t="shared" si="19"/>
        <v>-2</v>
      </c>
      <c r="AK47" s="13">
        <f t="shared" si="19"/>
        <v>-2.6499999999999773</v>
      </c>
      <c r="AL47" s="13">
        <f t="shared" si="19"/>
        <v>-3.2899999999999636</v>
      </c>
      <c r="AM47" s="13">
        <f t="shared" si="19"/>
        <v>-1.3400000000000318</v>
      </c>
      <c r="AN47" s="13">
        <f t="shared" si="19"/>
        <v>-1.92999999999995</v>
      </c>
      <c r="AO47" s="13">
        <f t="shared" si="19"/>
        <v>-2.4900000000000091</v>
      </c>
      <c r="AP47" s="13">
        <f t="shared" si="17"/>
        <v>-3</v>
      </c>
      <c r="AQ47" s="13">
        <f t="shared" si="17"/>
        <v>-3.5</v>
      </c>
      <c r="AR47" s="13">
        <f t="shared" si="17"/>
        <v>-0.75</v>
      </c>
    </row>
    <row r="48" spans="1:44" x14ac:dyDescent="0.35">
      <c r="B48" t="s">
        <v>9</v>
      </c>
      <c r="D48" s="13"/>
      <c r="E48" s="13"/>
      <c r="F48" s="13"/>
      <c r="G48" s="13"/>
      <c r="H48" s="13"/>
      <c r="I48" s="13">
        <f t="shared" si="19"/>
        <v>12</v>
      </c>
      <c r="J48" s="13">
        <f t="shared" si="19"/>
        <v>25.1400000000001</v>
      </c>
      <c r="K48" s="13">
        <f t="shared" si="19"/>
        <v>51.670000000000073</v>
      </c>
      <c r="L48" s="13">
        <f t="shared" si="19"/>
        <v>16.230000000000018</v>
      </c>
      <c r="M48" s="13">
        <f t="shared" si="19"/>
        <v>19.7199999999998</v>
      </c>
      <c r="N48" s="13">
        <f t="shared" si="19"/>
        <v>6.5300000000002001</v>
      </c>
      <c r="O48" s="13">
        <f t="shared" si="19"/>
        <v>5.7199999999997999</v>
      </c>
      <c r="P48" s="13">
        <f t="shared" si="19"/>
        <v>4.8100000000001728</v>
      </c>
      <c r="Q48" s="13">
        <f t="shared" si="19"/>
        <v>3.9399999999998272</v>
      </c>
      <c r="R48" s="13">
        <f t="shared" si="19"/>
        <v>3.2400000000000091</v>
      </c>
      <c r="S48" s="13">
        <f t="shared" si="19"/>
        <v>5.6400000000001</v>
      </c>
      <c r="T48" s="13">
        <f t="shared" si="19"/>
        <v>4.7000000000000455</v>
      </c>
      <c r="U48" s="13">
        <f t="shared" si="19"/>
        <v>3.8999999999998636</v>
      </c>
      <c r="V48" s="13">
        <f t="shared" si="19"/>
        <v>3.4900000000000091</v>
      </c>
      <c r="W48" s="13">
        <f t="shared" si="19"/>
        <v>3.7200000000000273</v>
      </c>
      <c r="X48" s="13">
        <f t="shared" si="19"/>
        <v>3.0299999999999727</v>
      </c>
      <c r="Y48" s="13">
        <f t="shared" si="19"/>
        <v>3.0700000000001637</v>
      </c>
      <c r="Z48" s="13">
        <f t="shared" si="19"/>
        <v>2.6399999999998727</v>
      </c>
      <c r="AA48" s="13">
        <f t="shared" si="19"/>
        <v>2</v>
      </c>
      <c r="AB48" s="13">
        <f t="shared" si="19"/>
        <v>1.4000000000000909</v>
      </c>
      <c r="AC48" s="13">
        <f t="shared" si="19"/>
        <v>0.77999999999997272</v>
      </c>
      <c r="AD48" s="13">
        <f t="shared" si="19"/>
        <v>4.9999999999954525E-2</v>
      </c>
      <c r="AE48" s="13">
        <f t="shared" si="19"/>
        <v>-0.75</v>
      </c>
      <c r="AF48" s="13">
        <f t="shared" si="19"/>
        <v>-1.4800000000000182</v>
      </c>
      <c r="AG48" s="13">
        <f t="shared" si="19"/>
        <v>-2.0599999999999454</v>
      </c>
      <c r="AH48" s="13">
        <f t="shared" si="19"/>
        <v>-3.0699999999999363</v>
      </c>
      <c r="AI48" s="13">
        <f t="shared" si="19"/>
        <v>-3.8400000000001455</v>
      </c>
      <c r="AJ48" s="13">
        <f t="shared" si="19"/>
        <v>-4.5499999999999545</v>
      </c>
      <c r="AK48" s="13">
        <f t="shared" si="19"/>
        <v>-5.2100000000000364</v>
      </c>
      <c r="AL48" s="13">
        <f t="shared" si="19"/>
        <v>-5.7599999999999909</v>
      </c>
      <c r="AM48" s="13">
        <f t="shared" si="19"/>
        <v>-4.5599999999999454</v>
      </c>
      <c r="AN48" s="13">
        <f t="shared" si="19"/>
        <v>-5.2400000000000091</v>
      </c>
      <c r="AO48" s="13">
        <f t="shared" si="19"/>
        <v>-5.8099999999999454</v>
      </c>
      <c r="AP48" s="13">
        <f t="shared" si="17"/>
        <v>-6.3099999999999454</v>
      </c>
      <c r="AQ48" s="13">
        <f t="shared" si="17"/>
        <v>-6.790000000000191</v>
      </c>
      <c r="AR48" s="13">
        <f t="shared" si="17"/>
        <v>-3.1999999999998181</v>
      </c>
    </row>
    <row r="49" spans="1:44" x14ac:dyDescent="0.35"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</row>
    <row r="50" spans="1:44" x14ac:dyDescent="0.35">
      <c r="C50" s="10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</row>
    <row r="51" spans="1:44" x14ac:dyDescent="0.35">
      <c r="B51" t="s">
        <v>55</v>
      </c>
      <c r="D51" s="13"/>
      <c r="E51" s="13"/>
      <c r="F51" s="13"/>
      <c r="G51" s="13"/>
      <c r="H51" s="13"/>
      <c r="I51" s="13">
        <f t="shared" ref="I51:AO51" si="20">SUMIF(I39:I50,"&gt;0",I39:I50)</f>
        <v>277.10999999999996</v>
      </c>
      <c r="J51" s="13">
        <f t="shared" si="20"/>
        <v>470.53000000000014</v>
      </c>
      <c r="K51" s="13">
        <f t="shared" si="20"/>
        <v>519.50999999999976</v>
      </c>
      <c r="L51" s="13">
        <f t="shared" si="20"/>
        <v>328.53000000000065</v>
      </c>
      <c r="M51" s="13">
        <f t="shared" si="20"/>
        <v>387.21999999999912</v>
      </c>
      <c r="N51" s="13">
        <f t="shared" si="20"/>
        <v>181.71000000000049</v>
      </c>
      <c r="O51" s="13">
        <f t="shared" si="20"/>
        <v>178.6400000000001</v>
      </c>
      <c r="P51" s="13">
        <f t="shared" si="20"/>
        <v>173.51999999999975</v>
      </c>
      <c r="Q51" s="13">
        <f t="shared" si="20"/>
        <v>166.27999999999997</v>
      </c>
      <c r="R51" s="13">
        <f t="shared" si="20"/>
        <v>156.93999999999983</v>
      </c>
      <c r="S51" s="13">
        <f t="shared" si="20"/>
        <v>151.18999999999994</v>
      </c>
      <c r="T51" s="13">
        <f t="shared" si="20"/>
        <v>142.14000000000033</v>
      </c>
      <c r="U51" s="13">
        <f t="shared" si="20"/>
        <v>135.31000000000006</v>
      </c>
      <c r="V51" s="13">
        <f t="shared" si="20"/>
        <v>130.79999999999984</v>
      </c>
      <c r="W51" s="13">
        <f t="shared" si="20"/>
        <v>128.57000000000016</v>
      </c>
      <c r="X51" s="13">
        <f t="shared" si="20"/>
        <v>126.9599999999997</v>
      </c>
      <c r="Y51" s="13">
        <f t="shared" si="20"/>
        <v>125.64000000000021</v>
      </c>
      <c r="Z51" s="13">
        <f t="shared" si="20"/>
        <v>122.81000000000017</v>
      </c>
      <c r="AA51" s="13">
        <f t="shared" si="20"/>
        <v>118.52999999999963</v>
      </c>
      <c r="AB51" s="13">
        <f t="shared" si="20"/>
        <v>113.03000000000031</v>
      </c>
      <c r="AC51" s="13">
        <f t="shared" si="20"/>
        <v>106.10000000000002</v>
      </c>
      <c r="AD51" s="13">
        <f t="shared" si="20"/>
        <v>100.14999999999964</v>
      </c>
      <c r="AE51" s="13">
        <f t="shared" si="20"/>
        <v>95.660000000000537</v>
      </c>
      <c r="AF51" s="13">
        <f t="shared" si="20"/>
        <v>91.949999999999477</v>
      </c>
      <c r="AG51" s="13">
        <f t="shared" si="20"/>
        <v>88.120000000000346</v>
      </c>
      <c r="AH51" s="13">
        <f t="shared" si="20"/>
        <v>87.469999999999914</v>
      </c>
      <c r="AI51" s="13">
        <f t="shared" si="20"/>
        <v>83.12</v>
      </c>
      <c r="AJ51" s="13">
        <f t="shared" si="20"/>
        <v>79.150000000000091</v>
      </c>
      <c r="AK51" s="13">
        <f t="shared" si="20"/>
        <v>75.010000000000105</v>
      </c>
      <c r="AL51" s="13">
        <f t="shared" si="20"/>
        <v>70.650000000000091</v>
      </c>
      <c r="AM51" s="13">
        <f t="shared" si="20"/>
        <v>67.159999999999854</v>
      </c>
      <c r="AN51" s="13">
        <f t="shared" si="20"/>
        <v>63.110000000000014</v>
      </c>
      <c r="AO51" s="13">
        <f t="shared" si="20"/>
        <v>59.629999999999995</v>
      </c>
      <c r="AP51" s="13">
        <f t="shared" ref="AP51:AR51" si="21">SUMIF(AP39:AP50,"&gt;0",AP39:AP50)</f>
        <v>56.649999999999864</v>
      </c>
      <c r="AQ51" s="13">
        <f t="shared" si="21"/>
        <v>54.099999999999795</v>
      </c>
      <c r="AR51" s="13">
        <f t="shared" si="21"/>
        <v>45.330000000000155</v>
      </c>
    </row>
    <row r="53" spans="1:44" x14ac:dyDescent="0.35">
      <c r="A53" t="s">
        <v>60</v>
      </c>
      <c r="B53" s="2" t="s">
        <v>54</v>
      </c>
    </row>
    <row r="54" spans="1:44" x14ac:dyDescent="0.35">
      <c r="C54">
        <v>2013</v>
      </c>
      <c r="D54">
        <v>2014</v>
      </c>
      <c r="E54">
        <v>2015</v>
      </c>
      <c r="F54">
        <v>2016</v>
      </c>
      <c r="G54">
        <v>2017</v>
      </c>
      <c r="H54">
        <v>2018</v>
      </c>
      <c r="I54">
        <v>2019</v>
      </c>
      <c r="J54">
        <v>2020</v>
      </c>
      <c r="K54">
        <v>2021</v>
      </c>
      <c r="L54">
        <v>2022</v>
      </c>
      <c r="M54">
        <v>2023</v>
      </c>
      <c r="N54">
        <v>2024</v>
      </c>
      <c r="O54">
        <v>2025</v>
      </c>
      <c r="P54">
        <v>2026</v>
      </c>
      <c r="Q54">
        <v>2027</v>
      </c>
      <c r="R54">
        <v>2028</v>
      </c>
      <c r="S54">
        <v>2029</v>
      </c>
      <c r="T54">
        <v>2030</v>
      </c>
      <c r="U54">
        <v>2031</v>
      </c>
      <c r="V54">
        <v>2032</v>
      </c>
      <c r="W54">
        <v>2033</v>
      </c>
      <c r="X54">
        <v>2034</v>
      </c>
      <c r="Y54">
        <v>2035</v>
      </c>
      <c r="Z54">
        <v>2036</v>
      </c>
      <c r="AA54">
        <v>2037</v>
      </c>
      <c r="AB54">
        <v>2038</v>
      </c>
      <c r="AC54">
        <v>2039</v>
      </c>
      <c r="AD54">
        <v>2040</v>
      </c>
      <c r="AE54">
        <v>2041</v>
      </c>
      <c r="AF54">
        <v>2042</v>
      </c>
      <c r="AG54">
        <v>2043</v>
      </c>
      <c r="AH54">
        <v>2044</v>
      </c>
      <c r="AI54">
        <v>2045</v>
      </c>
      <c r="AJ54">
        <v>2046</v>
      </c>
      <c r="AK54">
        <v>2047</v>
      </c>
      <c r="AL54">
        <v>2048</v>
      </c>
      <c r="AM54">
        <v>2049</v>
      </c>
      <c r="AN54">
        <v>2050</v>
      </c>
      <c r="AO54">
        <v>2051</v>
      </c>
      <c r="AP54">
        <v>2052</v>
      </c>
      <c r="AQ54">
        <v>2053</v>
      </c>
      <c r="AR54">
        <v>2054</v>
      </c>
    </row>
    <row r="55" spans="1:44" x14ac:dyDescent="0.35">
      <c r="B55" t="s">
        <v>0</v>
      </c>
      <c r="D55" s="3"/>
      <c r="E55" s="3"/>
      <c r="F55" s="3"/>
      <c r="G55" s="3"/>
      <c r="H55" s="3"/>
      <c r="I55" s="3">
        <f t="shared" ref="I55:AO62" si="22">IF(I39&gt;0,I39/I$51,0)</f>
        <v>0.11179675940962081</v>
      </c>
      <c r="J55" s="3">
        <f t="shared" si="22"/>
        <v>5.9209827216117762E-2</v>
      </c>
      <c r="K55" s="3">
        <f t="shared" si="22"/>
        <v>7.6167927470115984E-2</v>
      </c>
      <c r="L55" s="3">
        <f t="shared" si="22"/>
        <v>9.554682981767347E-2</v>
      </c>
      <c r="M55" s="3">
        <f t="shared" si="22"/>
        <v>0.10955012654304973</v>
      </c>
      <c r="N55" s="3">
        <f t="shared" si="22"/>
        <v>0.10505750921798522</v>
      </c>
      <c r="O55" s="3">
        <f t="shared" si="22"/>
        <v>9.5331392745186913E-2</v>
      </c>
      <c r="P55" s="3">
        <f t="shared" si="22"/>
        <v>8.4197786998615104E-2</v>
      </c>
      <c r="Q55" s="3">
        <f t="shared" si="22"/>
        <v>7.0423382246812841E-2</v>
      </c>
      <c r="R55" s="3">
        <f t="shared" si="22"/>
        <v>5.2058111380145801E-2</v>
      </c>
      <c r="S55" s="3">
        <f t="shared" si="22"/>
        <v>0.10000661419405978</v>
      </c>
      <c r="T55" s="3">
        <f t="shared" si="22"/>
        <v>9.0755593077248217E-2</v>
      </c>
      <c r="U55" s="3">
        <f t="shared" si="22"/>
        <v>8.4546596703865565E-2</v>
      </c>
      <c r="V55" s="3">
        <f t="shared" si="22"/>
        <v>7.8363914373088775E-2</v>
      </c>
      <c r="W55" s="3">
        <f t="shared" si="22"/>
        <v>6.8678540872675706E-2</v>
      </c>
      <c r="X55" s="3">
        <f t="shared" si="22"/>
        <v>0.10908947700062967</v>
      </c>
      <c r="Y55" s="3">
        <f t="shared" si="22"/>
        <v>0.10402737981534656</v>
      </c>
      <c r="Z55" s="3">
        <f t="shared" si="22"/>
        <v>0.10300464131585435</v>
      </c>
      <c r="AA55" s="3">
        <f t="shared" si="22"/>
        <v>0.10107145870243867</v>
      </c>
      <c r="AB55" s="3">
        <f t="shared" si="22"/>
        <v>9.2364858887021367E-2</v>
      </c>
      <c r="AC55" s="3">
        <f t="shared" si="22"/>
        <v>0.13468426013195062</v>
      </c>
      <c r="AD55" s="3">
        <f t="shared" si="22"/>
        <v>0.12511233150274378</v>
      </c>
      <c r="AE55" s="3">
        <f t="shared" si="22"/>
        <v>0.11969475224754557</v>
      </c>
      <c r="AF55" s="3">
        <f t="shared" si="22"/>
        <v>0.11430125067971532</v>
      </c>
      <c r="AG55" s="3">
        <f t="shared" si="22"/>
        <v>0.10417612346800108</v>
      </c>
      <c r="AH55" s="3">
        <f t="shared" si="22"/>
        <v>0.1320452726649107</v>
      </c>
      <c r="AI55" s="3">
        <f t="shared" si="22"/>
        <v>0.12620307988450716</v>
      </c>
      <c r="AJ55" s="3">
        <f t="shared" si="22"/>
        <v>0.12596336070751471</v>
      </c>
      <c r="AK55" s="3">
        <f t="shared" si="22"/>
        <v>0.1265164644714068</v>
      </c>
      <c r="AL55" s="3">
        <f t="shared" si="22"/>
        <v>0.1217268223637636</v>
      </c>
      <c r="AM55" s="3">
        <f t="shared" si="22"/>
        <v>0.16572364502680365</v>
      </c>
      <c r="AN55" s="3">
        <f t="shared" si="22"/>
        <v>0.16225637775312596</v>
      </c>
      <c r="AO55" s="3">
        <f t="shared" si="22"/>
        <v>0.16669461680362327</v>
      </c>
      <c r="AP55" s="3">
        <f t="shared" ref="AP55:AR61" si="23">IF(AP39&gt;0,AP39/AP$51,0)</f>
        <v>0.17210944395410457</v>
      </c>
      <c r="AQ55" s="3">
        <f t="shared" si="23"/>
        <v>0.17097966728281025</v>
      </c>
      <c r="AR55" s="3">
        <f t="shared" si="23"/>
        <v>0.14604015001102733</v>
      </c>
    </row>
    <row r="56" spans="1:44" x14ac:dyDescent="0.35">
      <c r="B56" t="s">
        <v>1</v>
      </c>
      <c r="D56" s="3"/>
      <c r="E56" s="3"/>
      <c r="F56" s="3"/>
      <c r="G56" s="3"/>
      <c r="H56" s="3"/>
      <c r="I56" s="3">
        <f t="shared" ref="I56:S56" si="24">IF(I40&gt;0,I40/I$51,0)</f>
        <v>8.0184764173071355E-2</v>
      </c>
      <c r="J56" s="3">
        <f t="shared" si="24"/>
        <v>9.5233035088092485E-2</v>
      </c>
      <c r="K56" s="3">
        <f t="shared" si="24"/>
        <v>8.8929953225154165E-2</v>
      </c>
      <c r="L56" s="3">
        <f t="shared" si="24"/>
        <v>0.25842388822938522</v>
      </c>
      <c r="M56" s="3">
        <f t="shared" si="24"/>
        <v>0.22506585403646581</v>
      </c>
      <c r="N56" s="3">
        <f t="shared" si="24"/>
        <v>3.7312200759451623E-2</v>
      </c>
      <c r="O56" s="3">
        <f t="shared" si="24"/>
        <v>3.6665920286609664E-2</v>
      </c>
      <c r="P56" s="3">
        <f t="shared" si="24"/>
        <v>3.4405255878285128E-2</v>
      </c>
      <c r="Q56" s="3">
        <f t="shared" si="24"/>
        <v>2.9588645657926831E-2</v>
      </c>
      <c r="R56" s="3">
        <f t="shared" si="24"/>
        <v>2.03899579457106E-2</v>
      </c>
      <c r="S56" s="3">
        <f t="shared" si="24"/>
        <v>4.319068721476272E-2</v>
      </c>
      <c r="T56" s="3">
        <f t="shared" si="22"/>
        <v>3.7568594343605835E-2</v>
      </c>
      <c r="U56" s="3">
        <f t="shared" si="22"/>
        <v>3.2739634912423779E-2</v>
      </c>
      <c r="V56" s="3">
        <f t="shared" si="22"/>
        <v>2.9128440366972097E-2</v>
      </c>
      <c r="W56" s="3">
        <f t="shared" si="22"/>
        <v>2.6911410126779434E-2</v>
      </c>
      <c r="X56" s="3">
        <f t="shared" si="22"/>
        <v>3.1033396345304321E-2</v>
      </c>
      <c r="Y56" s="3">
        <f t="shared" si="22"/>
        <v>3.3588029290035182E-2</v>
      </c>
      <c r="Z56" s="3">
        <f t="shared" si="22"/>
        <v>3.2407784382379387E-2</v>
      </c>
      <c r="AA56" s="3">
        <f t="shared" si="22"/>
        <v>2.7166118282291717E-2</v>
      </c>
      <c r="AB56" s="3">
        <f t="shared" si="22"/>
        <v>1.7340529063080871E-2</v>
      </c>
      <c r="AC56" s="3">
        <f t="shared" si="22"/>
        <v>1.5739868049011049E-2</v>
      </c>
      <c r="AD56" s="3">
        <f t="shared" si="22"/>
        <v>6.3904143784311029E-3</v>
      </c>
      <c r="AE56" s="3">
        <f t="shared" si="22"/>
        <v>0</v>
      </c>
      <c r="AF56" s="3">
        <f t="shared" si="22"/>
        <v>0</v>
      </c>
      <c r="AG56" s="3">
        <f t="shared" si="22"/>
        <v>0</v>
      </c>
      <c r="AH56" s="3">
        <f t="shared" si="22"/>
        <v>4.5729964559287906E-3</v>
      </c>
      <c r="AI56" s="3">
        <f t="shared" si="22"/>
        <v>0</v>
      </c>
      <c r="AJ56" s="3">
        <f t="shared" si="22"/>
        <v>0</v>
      </c>
      <c r="AK56" s="3">
        <f t="shared" si="22"/>
        <v>0</v>
      </c>
      <c r="AL56" s="3">
        <f t="shared" si="22"/>
        <v>0</v>
      </c>
      <c r="AM56" s="3">
        <f t="shared" si="22"/>
        <v>0</v>
      </c>
      <c r="AN56" s="3">
        <f t="shared" si="22"/>
        <v>0</v>
      </c>
      <c r="AO56" s="3">
        <f t="shared" si="22"/>
        <v>0</v>
      </c>
      <c r="AP56" s="3">
        <f t="shared" si="23"/>
        <v>0</v>
      </c>
      <c r="AQ56" s="3">
        <f t="shared" si="23"/>
        <v>0</v>
      </c>
      <c r="AR56" s="3">
        <f t="shared" si="23"/>
        <v>0</v>
      </c>
    </row>
    <row r="57" spans="1:44" x14ac:dyDescent="0.35">
      <c r="B57" t="s">
        <v>2</v>
      </c>
      <c r="D57" s="3"/>
      <c r="E57" s="3"/>
      <c r="F57" s="3"/>
      <c r="G57" s="3"/>
      <c r="H57" s="3"/>
      <c r="I57" s="3">
        <f t="shared" si="22"/>
        <v>7.3075673920103945E-2</v>
      </c>
      <c r="J57" s="3">
        <f t="shared" si="22"/>
        <v>0.12400909612564556</v>
      </c>
      <c r="K57" s="3">
        <f t="shared" si="22"/>
        <v>0.1058304941194588</v>
      </c>
      <c r="L57" s="3">
        <f t="shared" si="22"/>
        <v>0.1083006118162724</v>
      </c>
      <c r="M57" s="3">
        <f t="shared" si="22"/>
        <v>0.10503073188368353</v>
      </c>
      <c r="N57" s="3">
        <f t="shared" si="22"/>
        <v>0.1050024764735023</v>
      </c>
      <c r="O57" s="3">
        <f t="shared" si="22"/>
        <v>0.10714285714285637</v>
      </c>
      <c r="P57" s="3">
        <f t="shared" si="22"/>
        <v>0.10955509451360083</v>
      </c>
      <c r="Q57" s="3">
        <f t="shared" si="22"/>
        <v>0.11288188597546299</v>
      </c>
      <c r="R57" s="3">
        <f t="shared" si="22"/>
        <v>0.1179431629922264</v>
      </c>
      <c r="S57" s="3">
        <f t="shared" si="22"/>
        <v>0.10648852437330605</v>
      </c>
      <c r="T57" s="3">
        <f t="shared" si="22"/>
        <v>0.10848459265512742</v>
      </c>
      <c r="U57" s="3">
        <f t="shared" si="22"/>
        <v>0.11137388219643897</v>
      </c>
      <c r="V57" s="3">
        <f t="shared" si="22"/>
        <v>0.11574923547400529</v>
      </c>
      <c r="W57" s="3">
        <f t="shared" si="22"/>
        <v>0.12250136112623458</v>
      </c>
      <c r="X57" s="3">
        <f t="shared" si="22"/>
        <v>0.11216131064902365</v>
      </c>
      <c r="Y57" s="3">
        <f t="shared" si="22"/>
        <v>0.11493155046163667</v>
      </c>
      <c r="Z57" s="3">
        <f t="shared" si="22"/>
        <v>0.11644002931357328</v>
      </c>
      <c r="AA57" s="3">
        <f t="shared" si="22"/>
        <v>0.11836665822998411</v>
      </c>
      <c r="AB57" s="3">
        <f t="shared" si="22"/>
        <v>0.12209148013801571</v>
      </c>
      <c r="AC57" s="3">
        <f t="shared" si="22"/>
        <v>9.6041470311027832E-2</v>
      </c>
      <c r="AD57" s="3">
        <f t="shared" si="22"/>
        <v>9.6155766350475722E-2</v>
      </c>
      <c r="AE57" s="3">
        <f t="shared" si="22"/>
        <v>9.4083211373614362E-2</v>
      </c>
      <c r="AF57" s="3">
        <f t="shared" si="22"/>
        <v>9.1462751495376859E-2</v>
      </c>
      <c r="AG57" s="3">
        <f t="shared" si="22"/>
        <v>8.9650476622787786E-2</v>
      </c>
      <c r="AH57" s="3">
        <f t="shared" si="22"/>
        <v>7.4997141877214499E-2</v>
      </c>
      <c r="AI57" s="3">
        <f t="shared" si="22"/>
        <v>7.1823869104908886E-2</v>
      </c>
      <c r="AJ57" s="3">
        <f t="shared" si="22"/>
        <v>6.8603916614024735E-2</v>
      </c>
      <c r="AK57" s="3">
        <f t="shared" si="22"/>
        <v>6.5457938941472435E-2</v>
      </c>
      <c r="AL57" s="3">
        <f t="shared" si="22"/>
        <v>6.1995753715500403E-2</v>
      </c>
      <c r="AM57" s="3">
        <f t="shared" si="22"/>
        <v>4.9434187016080162E-2</v>
      </c>
      <c r="AN57" s="3">
        <f t="shared" si="22"/>
        <v>4.325780383457483E-2</v>
      </c>
      <c r="AO57" s="3">
        <f t="shared" si="22"/>
        <v>3.8571188998825334E-2</v>
      </c>
      <c r="AP57" s="3">
        <f t="shared" si="23"/>
        <v>3.4951456310680015E-2</v>
      </c>
      <c r="AQ57" s="3">
        <f t="shared" si="23"/>
        <v>3.1238447319779317E-2</v>
      </c>
      <c r="AR57" s="3">
        <f t="shared" si="23"/>
        <v>1.8530774321639427E-2</v>
      </c>
    </row>
    <row r="58" spans="1:44" x14ac:dyDescent="0.35">
      <c r="B58" t="s">
        <v>3</v>
      </c>
      <c r="D58" s="3"/>
      <c r="E58" s="3"/>
      <c r="F58" s="3"/>
      <c r="G58" s="3"/>
      <c r="H58" s="3"/>
      <c r="I58" s="3">
        <f t="shared" si="22"/>
        <v>9.3969903648370573E-2</v>
      </c>
      <c r="J58" s="3">
        <f t="shared" si="22"/>
        <v>0.1169957282213675</v>
      </c>
      <c r="K58" s="3">
        <f t="shared" si="22"/>
        <v>3.6630671209408827E-2</v>
      </c>
      <c r="L58" s="3">
        <f t="shared" si="22"/>
        <v>9.560770705871581E-2</v>
      </c>
      <c r="M58" s="3">
        <f t="shared" si="22"/>
        <v>0.10720004132017996</v>
      </c>
      <c r="N58" s="3">
        <f t="shared" si="22"/>
        <v>0.10957019426558755</v>
      </c>
      <c r="O58" s="3">
        <f t="shared" si="22"/>
        <v>0.11167711598746101</v>
      </c>
      <c r="P58" s="3">
        <f t="shared" si="22"/>
        <v>0.11439603503918885</v>
      </c>
      <c r="Q58" s="3">
        <f t="shared" si="22"/>
        <v>0.1176930478710605</v>
      </c>
      <c r="R58" s="3">
        <f t="shared" si="22"/>
        <v>0.12170256148846721</v>
      </c>
      <c r="S58" s="3">
        <f t="shared" si="22"/>
        <v>0.10337985316489187</v>
      </c>
      <c r="T58" s="3">
        <f t="shared" si="22"/>
        <v>0.10475587448993916</v>
      </c>
      <c r="U58" s="3">
        <f t="shared" si="22"/>
        <v>0.10553543714433582</v>
      </c>
      <c r="V58" s="3">
        <f t="shared" si="22"/>
        <v>0.10504587155963235</v>
      </c>
      <c r="W58" s="3">
        <f t="shared" si="22"/>
        <v>0.10235669285214331</v>
      </c>
      <c r="X58" s="3">
        <f t="shared" si="22"/>
        <v>4.2139256458727438E-2</v>
      </c>
      <c r="Y58" s="3">
        <f t="shared" si="22"/>
        <v>3.9557465775230061E-2</v>
      </c>
      <c r="Z58" s="3">
        <f t="shared" si="22"/>
        <v>3.7944792769319072E-2</v>
      </c>
      <c r="AA58" s="3">
        <f t="shared" si="22"/>
        <v>3.5855901459546216E-2</v>
      </c>
      <c r="AB58" s="3">
        <f t="shared" si="22"/>
        <v>3.1142174643899602E-2</v>
      </c>
      <c r="AC58" s="3">
        <f t="shared" si="22"/>
        <v>4.4203581526860887E-2</v>
      </c>
      <c r="AD58" s="3">
        <f t="shared" si="22"/>
        <v>4.1837244133799995E-2</v>
      </c>
      <c r="AE58" s="3">
        <f t="shared" si="22"/>
        <v>4.0664854693706509E-2</v>
      </c>
      <c r="AF58" s="3">
        <f t="shared" si="22"/>
        <v>3.8716693855355797E-2</v>
      </c>
      <c r="AG58" s="3">
        <f t="shared" si="22"/>
        <v>3.3817521561507108E-2</v>
      </c>
      <c r="AH58" s="3">
        <f t="shared" si="22"/>
        <v>5.1103235394992931E-2</v>
      </c>
      <c r="AI58" s="3">
        <f t="shared" si="22"/>
        <v>4.9085659287777195E-2</v>
      </c>
      <c r="AJ58" s="3">
        <f t="shared" si="22"/>
        <v>4.9778900821224714E-2</v>
      </c>
      <c r="AK58" s="3">
        <f t="shared" si="22"/>
        <v>5.0926543127583587E-2</v>
      </c>
      <c r="AL58" s="3">
        <f t="shared" si="22"/>
        <v>4.9964614295824036E-2</v>
      </c>
      <c r="AM58" s="3">
        <f t="shared" si="22"/>
        <v>6.2090530077426563E-2</v>
      </c>
      <c r="AN58" s="3">
        <f t="shared" si="22"/>
        <v>6.1955316114721611E-2</v>
      </c>
      <c r="AO58" s="3">
        <f t="shared" si="22"/>
        <v>6.5403320476269955E-2</v>
      </c>
      <c r="AP58" s="3">
        <f t="shared" si="23"/>
        <v>7.0255957634598895E-2</v>
      </c>
      <c r="AQ58" s="3">
        <f t="shared" si="23"/>
        <v>7.3382624768945082E-2</v>
      </c>
      <c r="AR58" s="3">
        <f t="shared" si="23"/>
        <v>3.970880211780415E-2</v>
      </c>
    </row>
    <row r="59" spans="1:44" x14ac:dyDescent="0.35">
      <c r="B59" t="s">
        <v>4</v>
      </c>
      <c r="D59" s="3"/>
      <c r="E59" s="3"/>
      <c r="F59" s="3"/>
      <c r="G59" s="3"/>
      <c r="H59" s="3"/>
      <c r="I59" s="3">
        <f t="shared" si="22"/>
        <v>0.20948359857096488</v>
      </c>
      <c r="J59" s="3">
        <f t="shared" si="22"/>
        <v>0.13202133764053275</v>
      </c>
      <c r="K59" s="3">
        <f t="shared" si="22"/>
        <v>0.17064156609112457</v>
      </c>
      <c r="L59" s="3">
        <f t="shared" si="22"/>
        <v>9.8042796700453447E-2</v>
      </c>
      <c r="M59" s="3">
        <f t="shared" si="22"/>
        <v>0.11471514901089806</v>
      </c>
      <c r="N59" s="3">
        <f t="shared" si="22"/>
        <v>0.1884321171096798</v>
      </c>
      <c r="O59" s="3">
        <f t="shared" si="22"/>
        <v>0.18534482758620752</v>
      </c>
      <c r="P59" s="3">
        <f t="shared" si="22"/>
        <v>0.1838404794836325</v>
      </c>
      <c r="Q59" s="3">
        <f t="shared" si="22"/>
        <v>0.18510945393312608</v>
      </c>
      <c r="R59" s="3">
        <f t="shared" si="22"/>
        <v>0.19077354402956453</v>
      </c>
      <c r="S59" s="3">
        <f t="shared" si="22"/>
        <v>0.17540842648323296</v>
      </c>
      <c r="T59" s="3">
        <f t="shared" si="22"/>
        <v>0.17616434501196099</v>
      </c>
      <c r="U59" s="3">
        <f t="shared" si="22"/>
        <v>0.17345355110486874</v>
      </c>
      <c r="V59" s="3">
        <f t="shared" si="22"/>
        <v>0.16857798165137775</v>
      </c>
      <c r="W59" s="3">
        <f t="shared" si="22"/>
        <v>0.16325736952632794</v>
      </c>
      <c r="X59" s="3">
        <f t="shared" si="22"/>
        <v>0.19092627599243908</v>
      </c>
      <c r="Y59" s="3">
        <f t="shared" si="22"/>
        <v>0.18553008595988463</v>
      </c>
      <c r="Z59" s="3">
        <f t="shared" si="22"/>
        <v>0.18206986401758707</v>
      </c>
      <c r="AA59" s="3">
        <f t="shared" si="22"/>
        <v>0.18138867797182204</v>
      </c>
      <c r="AB59" s="3">
        <f t="shared" si="22"/>
        <v>0.18357958064230684</v>
      </c>
      <c r="AC59" s="3">
        <f t="shared" si="22"/>
        <v>0.20292177191328906</v>
      </c>
      <c r="AD59" s="3">
        <f t="shared" si="22"/>
        <v>0.20379430853719577</v>
      </c>
      <c r="AE59" s="3">
        <f t="shared" si="22"/>
        <v>0.20175621994563919</v>
      </c>
      <c r="AF59" s="3">
        <f t="shared" si="22"/>
        <v>0.19836867862969126</v>
      </c>
      <c r="AG59" s="3">
        <f t="shared" si="22"/>
        <v>0.19609623241034843</v>
      </c>
      <c r="AH59" s="3">
        <f t="shared" si="22"/>
        <v>0.22727792385961049</v>
      </c>
      <c r="AI59" s="3">
        <f t="shared" si="22"/>
        <v>0.22449470644850641</v>
      </c>
      <c r="AJ59" s="3">
        <f t="shared" si="22"/>
        <v>0.21882501579280031</v>
      </c>
      <c r="AK59" s="3">
        <f t="shared" si="22"/>
        <v>0.21290494600719911</v>
      </c>
      <c r="AL59" s="3">
        <f t="shared" si="22"/>
        <v>0.20877565463552697</v>
      </c>
      <c r="AM59" s="3">
        <f t="shared" si="22"/>
        <v>0.2590827873734351</v>
      </c>
      <c r="AN59" s="3">
        <f t="shared" si="22"/>
        <v>0.26081445095864414</v>
      </c>
      <c r="AO59" s="3">
        <f t="shared" si="22"/>
        <v>0.26010397450947498</v>
      </c>
      <c r="AP59" s="3">
        <f t="shared" si="23"/>
        <v>0.25931156222418517</v>
      </c>
      <c r="AQ59" s="3">
        <f t="shared" si="23"/>
        <v>0.26081330868761465</v>
      </c>
      <c r="AR59" s="3">
        <f t="shared" si="23"/>
        <v>0.27332892124421043</v>
      </c>
    </row>
    <row r="60" spans="1:44" x14ac:dyDescent="0.35">
      <c r="B60" t="s">
        <v>5</v>
      </c>
      <c r="D60" s="3"/>
      <c r="E60" s="3"/>
      <c r="F60" s="3"/>
      <c r="G60" s="3"/>
      <c r="H60" s="3"/>
      <c r="I60" s="3">
        <f t="shared" si="22"/>
        <v>0.33456028292014017</v>
      </c>
      <c r="J60" s="3">
        <f t="shared" si="22"/>
        <v>0.26025970713875818</v>
      </c>
      <c r="K60" s="3">
        <f t="shared" si="22"/>
        <v>0.26039922234413204</v>
      </c>
      <c r="L60" s="3">
        <f t="shared" si="22"/>
        <v>0.10221288771192916</v>
      </c>
      <c r="M60" s="3">
        <f t="shared" si="22"/>
        <v>0.10807809513971386</v>
      </c>
      <c r="N60" s="3">
        <f t="shared" si="22"/>
        <v>0.32183148973639236</v>
      </c>
      <c r="O60" s="3">
        <f t="shared" si="22"/>
        <v>0.33413569189431269</v>
      </c>
      <c r="P60" s="3">
        <f t="shared" si="22"/>
        <v>0.34854771784232425</v>
      </c>
      <c r="Q60" s="3">
        <f t="shared" si="22"/>
        <v>0.36570844358912652</v>
      </c>
      <c r="R60" s="3">
        <f t="shared" si="22"/>
        <v>0.38664457754555964</v>
      </c>
      <c r="S60" s="3">
        <f t="shared" si="22"/>
        <v>0.33011442555724502</v>
      </c>
      <c r="T60" s="3">
        <f t="shared" si="22"/>
        <v>0.34754467426480917</v>
      </c>
      <c r="U60" s="3">
        <f t="shared" si="22"/>
        <v>0.36035769713990073</v>
      </c>
      <c r="V60" s="3">
        <f t="shared" si="22"/>
        <v>0.36819571865443357</v>
      </c>
      <c r="W60" s="3">
        <f t="shared" si="22"/>
        <v>0.37185968732986008</v>
      </c>
      <c r="X60" s="3">
        <f t="shared" si="22"/>
        <v>0.41390989287964775</v>
      </c>
      <c r="Y60" s="3">
        <f t="shared" si="22"/>
        <v>0.42247691817892263</v>
      </c>
      <c r="Z60" s="3">
        <f t="shared" si="22"/>
        <v>0.43392231902939593</v>
      </c>
      <c r="AA60" s="3">
        <f t="shared" si="22"/>
        <v>0.45035012233189758</v>
      </c>
      <c r="AB60" s="3">
        <f t="shared" si="22"/>
        <v>0.47394497036185096</v>
      </c>
      <c r="AC60" s="3">
        <f t="shared" si="22"/>
        <v>0.43656927426955849</v>
      </c>
      <c r="AD60" s="3">
        <f t="shared" si="22"/>
        <v>0.46669995007488718</v>
      </c>
      <c r="AE60" s="3">
        <f t="shared" si="22"/>
        <v>0.48839640393058742</v>
      </c>
      <c r="AF60" s="3">
        <f t="shared" si="22"/>
        <v>0.50570962479608772</v>
      </c>
      <c r="AG60" s="3">
        <f t="shared" si="22"/>
        <v>0.52598729005900735</v>
      </c>
      <c r="AH60" s="3">
        <f t="shared" si="22"/>
        <v>0.44849662741511442</v>
      </c>
      <c r="AI60" s="3">
        <f t="shared" si="22"/>
        <v>0.46835899903753409</v>
      </c>
      <c r="AJ60" s="3">
        <f t="shared" si="22"/>
        <v>0.48073278584965429</v>
      </c>
      <c r="AK60" s="3">
        <f t="shared" si="22"/>
        <v>0.4920677243034236</v>
      </c>
      <c r="AL60" s="3">
        <f t="shared" si="22"/>
        <v>0.50672328379334941</v>
      </c>
      <c r="AM60" s="3">
        <f t="shared" si="22"/>
        <v>0.40693865396069068</v>
      </c>
      <c r="AN60" s="3">
        <f t="shared" si="22"/>
        <v>0.4183172238947882</v>
      </c>
      <c r="AO60" s="3">
        <f t="shared" si="22"/>
        <v>0.4224383699480137</v>
      </c>
      <c r="AP60" s="3">
        <f t="shared" si="23"/>
        <v>0.42347749338040319</v>
      </c>
      <c r="AQ60" s="3">
        <f t="shared" si="23"/>
        <v>0.42698706099815148</v>
      </c>
      <c r="AR60" s="3">
        <f t="shared" si="23"/>
        <v>0.43635561438341347</v>
      </c>
    </row>
    <row r="61" spans="1:44" x14ac:dyDescent="0.35">
      <c r="B61" t="s">
        <v>6</v>
      </c>
      <c r="D61" s="3"/>
      <c r="E61" s="3"/>
      <c r="F61" s="3"/>
      <c r="G61" s="3"/>
      <c r="H61" s="3"/>
      <c r="I61" s="3">
        <f t="shared" si="22"/>
        <v>0</v>
      </c>
      <c r="J61" s="3">
        <f t="shared" si="22"/>
        <v>5.5490616963849292E-2</v>
      </c>
      <c r="K61" s="3">
        <f t="shared" si="22"/>
        <v>4.3136801986487228E-2</v>
      </c>
      <c r="L61" s="3">
        <f t="shared" si="22"/>
        <v>5.6920220375612604E-2</v>
      </c>
      <c r="M61" s="3">
        <f t="shared" si="22"/>
        <v>5.2915655183100194E-2</v>
      </c>
      <c r="N61" s="3">
        <f t="shared" si="22"/>
        <v>1.1666941830389075E-2</v>
      </c>
      <c r="O61" s="3">
        <f t="shared" si="22"/>
        <v>1.3042991491267576E-2</v>
      </c>
      <c r="P61" s="3">
        <f t="shared" si="22"/>
        <v>1.3543107422774968E-2</v>
      </c>
      <c r="Q61" s="3">
        <f t="shared" si="22"/>
        <v>1.2629299975944329E-2</v>
      </c>
      <c r="R61" s="3">
        <f t="shared" si="22"/>
        <v>9.4940741684720956E-3</v>
      </c>
      <c r="S61" s="3">
        <f t="shared" si="22"/>
        <v>1.7329188438388821E-2</v>
      </c>
      <c r="T61" s="3">
        <f t="shared" si="22"/>
        <v>1.7025467848599644E-2</v>
      </c>
      <c r="U61" s="3">
        <f t="shared" si="22"/>
        <v>1.8697805040278511E-2</v>
      </c>
      <c r="V61" s="3">
        <f t="shared" si="22"/>
        <v>2.2018348623853202E-2</v>
      </c>
      <c r="W61" s="3">
        <f t="shared" si="22"/>
        <v>2.6055845064944426E-2</v>
      </c>
      <c r="X61" s="3">
        <f t="shared" si="22"/>
        <v>1.2051039697543243E-2</v>
      </c>
      <c r="Y61" s="3">
        <f t="shared" si="22"/>
        <v>1.4883794969754865E-2</v>
      </c>
      <c r="Z61" s="3">
        <f t="shared" si="22"/>
        <v>1.6936731536519211E-2</v>
      </c>
      <c r="AA61" s="3">
        <f t="shared" si="22"/>
        <v>1.7885767316291327E-2</v>
      </c>
      <c r="AB61" s="3">
        <f t="shared" si="22"/>
        <v>1.8048305759533503E-2</v>
      </c>
      <c r="AC61" s="3">
        <f t="shared" si="22"/>
        <v>8.4825636192194275E-4</v>
      </c>
      <c r="AD61" s="3">
        <f t="shared" si="22"/>
        <v>0</v>
      </c>
      <c r="AE61" s="3">
        <f t="shared" si="22"/>
        <v>0</v>
      </c>
      <c r="AF61" s="3">
        <f t="shared" si="22"/>
        <v>0</v>
      </c>
      <c r="AG61" s="3">
        <f t="shared" si="22"/>
        <v>0</v>
      </c>
      <c r="AH61" s="3">
        <f t="shared" si="22"/>
        <v>0</v>
      </c>
      <c r="AI61" s="3">
        <f t="shared" si="22"/>
        <v>0</v>
      </c>
      <c r="AJ61" s="3">
        <f t="shared" si="22"/>
        <v>0</v>
      </c>
      <c r="AK61" s="3">
        <f t="shared" si="22"/>
        <v>0</v>
      </c>
      <c r="AL61" s="3">
        <f t="shared" si="22"/>
        <v>0</v>
      </c>
      <c r="AM61" s="3">
        <f t="shared" si="22"/>
        <v>0</v>
      </c>
      <c r="AN61" s="3">
        <f t="shared" si="22"/>
        <v>0</v>
      </c>
      <c r="AO61" s="3">
        <f t="shared" si="22"/>
        <v>0</v>
      </c>
      <c r="AP61" s="3">
        <f t="shared" si="23"/>
        <v>0</v>
      </c>
      <c r="AQ61" s="3">
        <f t="shared" si="23"/>
        <v>0</v>
      </c>
      <c r="AR61" s="3">
        <f t="shared" si="23"/>
        <v>2.1839841164791655E-2</v>
      </c>
    </row>
    <row r="62" spans="1:44" x14ac:dyDescent="0.35">
      <c r="B62" t="s">
        <v>7</v>
      </c>
      <c r="D62" s="3"/>
      <c r="E62" s="3"/>
      <c r="F62" s="3"/>
      <c r="G62" s="3"/>
      <c r="H62" s="3"/>
      <c r="I62" s="3">
        <f t="shared" si="22"/>
        <v>1.9919887409332176E-2</v>
      </c>
      <c r="J62" s="3">
        <f t="shared" si="22"/>
        <v>4.7457122818948795E-2</v>
      </c>
      <c r="K62" s="3">
        <f t="shared" si="22"/>
        <v>4.1173413408789043E-2</v>
      </c>
      <c r="L62" s="3">
        <f t="shared" si="22"/>
        <v>5.2871883846223995E-2</v>
      </c>
      <c r="M62" s="3">
        <f t="shared" si="22"/>
        <v>5.5653117091059356E-2</v>
      </c>
      <c r="N62" s="3">
        <f t="shared" si="22"/>
        <v>4.2320180507402091E-2</v>
      </c>
      <c r="O62" s="3">
        <f t="shared" si="22"/>
        <v>4.46708463949844E-2</v>
      </c>
      <c r="P62" s="3">
        <f t="shared" ref="I62:AO64" si="25">IF(P46&gt;0,P46/P$51,0)</f>
        <v>4.6680497925311398E-2</v>
      </c>
      <c r="Q62" s="3">
        <f t="shared" si="25"/>
        <v>4.7931200384892438E-2</v>
      </c>
      <c r="R62" s="3">
        <f t="shared" si="25"/>
        <v>4.8043838409583824E-2</v>
      </c>
      <c r="S62" s="3">
        <f t="shared" si="25"/>
        <v>5.0135590978238838E-2</v>
      </c>
      <c r="T62" s="3">
        <f t="shared" si="25"/>
        <v>5.1076403545799731E-2</v>
      </c>
      <c r="U62" s="3">
        <f t="shared" si="25"/>
        <v>5.3580666617397063E-2</v>
      </c>
      <c r="V62" s="3">
        <f t="shared" si="25"/>
        <v>5.7110091743119547E-2</v>
      </c>
      <c r="W62" s="3">
        <f t="shared" si="25"/>
        <v>6.0667340748230991E-2</v>
      </c>
      <c r="X62" s="3">
        <f t="shared" si="25"/>
        <v>4.8834278512917037E-2</v>
      </c>
      <c r="Y62" s="3">
        <f t="shared" si="25"/>
        <v>4.7755491881566296E-2</v>
      </c>
      <c r="Z62" s="3">
        <f t="shared" si="25"/>
        <v>4.7227424476834624E-2</v>
      </c>
      <c r="AA62" s="3">
        <f t="shared" si="25"/>
        <v>4.7667257234455369E-2</v>
      </c>
      <c r="AB62" s="3">
        <f t="shared" si="25"/>
        <v>4.9102008316375644E-2</v>
      </c>
      <c r="AC62" s="3">
        <f t="shared" si="25"/>
        <v>6.163996229971689E-2</v>
      </c>
      <c r="AD62" s="3">
        <f t="shared" si="25"/>
        <v>5.9510733899151853E-2</v>
      </c>
      <c r="AE62" s="3">
        <f t="shared" si="25"/>
        <v>5.5404557808906948E-2</v>
      </c>
      <c r="AF62" s="3">
        <f t="shared" si="25"/>
        <v>5.1441000543773041E-2</v>
      </c>
      <c r="AG62" s="3">
        <f t="shared" si="25"/>
        <v>5.0272355878348232E-2</v>
      </c>
      <c r="AH62" s="3">
        <f t="shared" si="25"/>
        <v>6.1506802332228203E-2</v>
      </c>
      <c r="AI62" s="3">
        <f t="shared" si="25"/>
        <v>6.0033686236766227E-2</v>
      </c>
      <c r="AJ62" s="3">
        <f t="shared" si="25"/>
        <v>5.6096020214781245E-2</v>
      </c>
      <c r="AK62" s="3">
        <f t="shared" si="25"/>
        <v>5.2126383148914497E-2</v>
      </c>
      <c r="AL62" s="3">
        <f t="shared" si="25"/>
        <v>5.081387119603558E-2</v>
      </c>
      <c r="AM62" s="3">
        <f t="shared" si="25"/>
        <v>5.6730196545563841E-2</v>
      </c>
      <c r="AN62" s="3">
        <f t="shared" si="25"/>
        <v>5.3398827444145203E-2</v>
      </c>
      <c r="AO62" s="3">
        <f t="shared" si="25"/>
        <v>4.6788529263792789E-2</v>
      </c>
      <c r="AP62" s="3">
        <f t="shared" ref="AP62:AR62" si="26">IF(AP46&gt;0,AP46/AP$51,0)</f>
        <v>3.9894086496028179E-2</v>
      </c>
      <c r="AQ62" s="3">
        <f t="shared" si="26"/>
        <v>3.6598890942699178E-2</v>
      </c>
      <c r="AR62" s="3">
        <f t="shared" si="26"/>
        <v>6.4195896757113569E-2</v>
      </c>
    </row>
    <row r="63" spans="1:44" x14ac:dyDescent="0.35">
      <c r="B63" t="s">
        <v>8</v>
      </c>
      <c r="D63" s="3"/>
      <c r="E63" s="3"/>
      <c r="F63" s="3"/>
      <c r="G63" s="3"/>
      <c r="H63" s="3"/>
      <c r="I63" s="3">
        <f t="shared" si="25"/>
        <v>3.370502688463077E-2</v>
      </c>
      <c r="J63" s="3">
        <f t="shared" si="25"/>
        <v>5.589441693409572E-2</v>
      </c>
      <c r="K63" s="3">
        <f t="shared" si="25"/>
        <v>7.763084444957738E-2</v>
      </c>
      <c r="L63" s="3">
        <f t="shared" si="25"/>
        <v>8.267129333698571E-2</v>
      </c>
      <c r="M63" s="3">
        <f t="shared" si="25"/>
        <v>7.0864108258871225E-2</v>
      </c>
      <c r="N63" s="3">
        <f t="shared" si="25"/>
        <v>4.2870507952231261E-2</v>
      </c>
      <c r="O63" s="3">
        <f t="shared" si="25"/>
        <v>3.9968652037617458E-2</v>
      </c>
      <c r="P63" s="3">
        <f t="shared" si="25"/>
        <v>3.7113877362840386E-2</v>
      </c>
      <c r="Q63" s="3">
        <f t="shared" si="25"/>
        <v>3.4339668029829427E-2</v>
      </c>
      <c r="R63" s="3">
        <f t="shared" si="25"/>
        <v>3.2305339620236663E-2</v>
      </c>
      <c r="S63" s="3">
        <f t="shared" si="25"/>
        <v>3.6642635094914208E-2</v>
      </c>
      <c r="T63" s="3">
        <f t="shared" si="25"/>
        <v>3.3558463486703043E-2</v>
      </c>
      <c r="U63" s="3">
        <f t="shared" si="25"/>
        <v>3.0892025718719594E-2</v>
      </c>
      <c r="V63" s="3">
        <f t="shared" si="25"/>
        <v>2.9128440366972964E-2</v>
      </c>
      <c r="W63" s="3">
        <f t="shared" si="25"/>
        <v>2.8778097534416482E-2</v>
      </c>
      <c r="X63" s="3">
        <f t="shared" si="25"/>
        <v>1.598928796471312E-2</v>
      </c>
      <c r="Y63" s="3">
        <f t="shared" si="25"/>
        <v>1.2814390321553732E-2</v>
      </c>
      <c r="Z63" s="3">
        <f t="shared" si="25"/>
        <v>8.5497923621860334E-3</v>
      </c>
      <c r="AA63" s="3">
        <f t="shared" si="25"/>
        <v>3.3746730785453346E-3</v>
      </c>
      <c r="AB63" s="3">
        <f t="shared" si="25"/>
        <v>0</v>
      </c>
      <c r="AC63" s="3">
        <f t="shared" si="25"/>
        <v>0</v>
      </c>
      <c r="AD63" s="3">
        <f t="shared" si="25"/>
        <v>0</v>
      </c>
      <c r="AE63" s="3">
        <f t="shared" si="25"/>
        <v>0</v>
      </c>
      <c r="AF63" s="3">
        <f t="shared" si="25"/>
        <v>0</v>
      </c>
      <c r="AG63" s="3">
        <f t="shared" si="25"/>
        <v>0</v>
      </c>
      <c r="AH63" s="3">
        <f t="shared" si="25"/>
        <v>0</v>
      </c>
      <c r="AI63" s="3">
        <f t="shared" si="25"/>
        <v>0</v>
      </c>
      <c r="AJ63" s="3">
        <f t="shared" si="25"/>
        <v>0</v>
      </c>
      <c r="AK63" s="3">
        <f t="shared" si="25"/>
        <v>0</v>
      </c>
      <c r="AL63" s="3">
        <f t="shared" si="25"/>
        <v>0</v>
      </c>
      <c r="AM63" s="3">
        <f t="shared" si="25"/>
        <v>0</v>
      </c>
      <c r="AN63" s="3">
        <f t="shared" si="25"/>
        <v>0</v>
      </c>
      <c r="AO63" s="3">
        <f t="shared" si="25"/>
        <v>0</v>
      </c>
      <c r="AP63" s="3">
        <f t="shared" ref="AP63:AR63" si="27">IF(AP47&gt;0,AP47/AP$51,0)</f>
        <v>0</v>
      </c>
      <c r="AQ63" s="3">
        <f t="shared" si="27"/>
        <v>0</v>
      </c>
      <c r="AR63" s="3">
        <f t="shared" si="27"/>
        <v>0</v>
      </c>
    </row>
    <row r="64" spans="1:44" x14ac:dyDescent="0.35">
      <c r="B64" t="s">
        <v>9</v>
      </c>
      <c r="D64" s="3"/>
      <c r="E64" s="3"/>
      <c r="F64" s="3"/>
      <c r="G64" s="3"/>
      <c r="H64" s="3"/>
      <c r="I64" s="3">
        <f t="shared" si="25"/>
        <v>4.3304103063765295E-2</v>
      </c>
      <c r="J64" s="3">
        <f t="shared" si="25"/>
        <v>5.3429111852591957E-2</v>
      </c>
      <c r="K64" s="3">
        <f t="shared" si="25"/>
        <v>9.9459105695751948E-2</v>
      </c>
      <c r="L64" s="3">
        <f t="shared" si="25"/>
        <v>4.9401881106748202E-2</v>
      </c>
      <c r="M64" s="3">
        <f t="shared" si="25"/>
        <v>5.0927121532978264E-2</v>
      </c>
      <c r="N64" s="3">
        <f t="shared" si="25"/>
        <v>3.5936382147378695E-2</v>
      </c>
      <c r="O64" s="3">
        <f t="shared" si="25"/>
        <v>3.2019704433496401E-2</v>
      </c>
      <c r="P64" s="3">
        <f t="shared" si="25"/>
        <v>2.7720147533426578E-2</v>
      </c>
      <c r="Q64" s="3">
        <f t="shared" si="25"/>
        <v>2.3694972335818066E-2</v>
      </c>
      <c r="R64" s="3">
        <f t="shared" si="25"/>
        <v>2.0644832420033215E-2</v>
      </c>
      <c r="S64" s="3">
        <f t="shared" si="25"/>
        <v>3.7304054500959735E-2</v>
      </c>
      <c r="T64" s="3">
        <f t="shared" si="25"/>
        <v>3.3065991276206803E-2</v>
      </c>
      <c r="U64" s="3">
        <f t="shared" si="25"/>
        <v>2.8822703421771206E-2</v>
      </c>
      <c r="V64" s="3">
        <f t="shared" si="25"/>
        <v>2.6681957186544446E-2</v>
      </c>
      <c r="W64" s="3">
        <f t="shared" si="25"/>
        <v>2.8933654818387045E-2</v>
      </c>
      <c r="X64" s="3">
        <f t="shared" si="25"/>
        <v>2.3865784499054663E-2</v>
      </c>
      <c r="Y64" s="3">
        <f t="shared" si="25"/>
        <v>2.4434893346069391E-2</v>
      </c>
      <c r="Z64" s="3">
        <f t="shared" si="25"/>
        <v>2.1496620796351021E-2</v>
      </c>
      <c r="AA64" s="3">
        <f t="shared" si="25"/>
        <v>1.6873365392727633E-2</v>
      </c>
      <c r="AB64" s="3">
        <f t="shared" si="25"/>
        <v>1.2386092187915483E-2</v>
      </c>
      <c r="AC64" s="3">
        <f t="shared" si="25"/>
        <v>7.3515551366632658E-3</v>
      </c>
      <c r="AD64" s="3">
        <f t="shared" si="25"/>
        <v>4.9925112331457517E-4</v>
      </c>
      <c r="AE64" s="3">
        <f t="shared" si="25"/>
        <v>0</v>
      </c>
      <c r="AF64" s="3">
        <f t="shared" si="25"/>
        <v>0</v>
      </c>
      <c r="AG64" s="3">
        <f t="shared" si="25"/>
        <v>0</v>
      </c>
      <c r="AH64" s="3">
        <f t="shared" si="25"/>
        <v>0</v>
      </c>
      <c r="AI64" s="3">
        <f t="shared" si="25"/>
        <v>0</v>
      </c>
      <c r="AJ64" s="3">
        <f t="shared" si="25"/>
        <v>0</v>
      </c>
      <c r="AK64" s="3">
        <f t="shared" si="25"/>
        <v>0</v>
      </c>
      <c r="AL64" s="3">
        <f t="shared" si="25"/>
        <v>0</v>
      </c>
      <c r="AM64" s="3">
        <f t="shared" si="25"/>
        <v>0</v>
      </c>
      <c r="AN64" s="3">
        <f t="shared" si="25"/>
        <v>0</v>
      </c>
      <c r="AO64" s="3">
        <f t="shared" si="25"/>
        <v>0</v>
      </c>
      <c r="AP64" s="3">
        <f t="shared" ref="AP64:AR64" si="28">IF(AP48&gt;0,AP48/AP$51,0)</f>
        <v>0</v>
      </c>
      <c r="AQ64" s="3">
        <f t="shared" si="28"/>
        <v>0</v>
      </c>
      <c r="AR64" s="3">
        <f t="shared" si="28"/>
        <v>0</v>
      </c>
    </row>
    <row r="65" spans="1:44" x14ac:dyDescent="0.35">
      <c r="B65" s="10" t="s">
        <v>40</v>
      </c>
      <c r="C65" s="10"/>
      <c r="D65" s="15"/>
      <c r="E65" s="15"/>
      <c r="F65" s="15"/>
      <c r="G65" s="14"/>
      <c r="H65" s="14"/>
      <c r="I65" s="14">
        <f t="shared" ref="I65:AO65" si="29">SUM(I55:I64)</f>
        <v>0.99999999999999989</v>
      </c>
      <c r="J65" s="14">
        <f t="shared" si="29"/>
        <v>1</v>
      </c>
      <c r="K65" s="14">
        <f t="shared" si="29"/>
        <v>1</v>
      </c>
      <c r="L65" s="14">
        <f t="shared" si="29"/>
        <v>1</v>
      </c>
      <c r="M65" s="14">
        <f t="shared" si="29"/>
        <v>1</v>
      </c>
      <c r="N65" s="14">
        <f t="shared" si="29"/>
        <v>0.99999999999999989</v>
      </c>
      <c r="O65" s="14">
        <f t="shared" si="29"/>
        <v>1</v>
      </c>
      <c r="P65" s="14">
        <f t="shared" si="29"/>
        <v>1</v>
      </c>
      <c r="Q65" s="14">
        <f t="shared" si="29"/>
        <v>1</v>
      </c>
      <c r="R65" s="14">
        <f t="shared" si="29"/>
        <v>1</v>
      </c>
      <c r="S65" s="14">
        <f t="shared" si="29"/>
        <v>1</v>
      </c>
      <c r="T65" s="14">
        <f t="shared" si="29"/>
        <v>0.99999999999999978</v>
      </c>
      <c r="U65" s="14">
        <f t="shared" si="29"/>
        <v>1</v>
      </c>
      <c r="V65" s="14">
        <f t="shared" si="29"/>
        <v>0.99999999999999989</v>
      </c>
      <c r="W65" s="14">
        <f t="shared" si="29"/>
        <v>1</v>
      </c>
      <c r="X65" s="14">
        <f t="shared" si="29"/>
        <v>1</v>
      </c>
      <c r="Y65" s="14">
        <f t="shared" si="29"/>
        <v>1</v>
      </c>
      <c r="Z65" s="14">
        <f t="shared" si="29"/>
        <v>1</v>
      </c>
      <c r="AA65" s="14">
        <f t="shared" si="29"/>
        <v>1</v>
      </c>
      <c r="AB65" s="14">
        <f t="shared" si="29"/>
        <v>1</v>
      </c>
      <c r="AC65" s="14">
        <f t="shared" si="29"/>
        <v>1</v>
      </c>
      <c r="AD65" s="14">
        <f t="shared" si="29"/>
        <v>1</v>
      </c>
      <c r="AE65" s="14">
        <f t="shared" si="29"/>
        <v>1</v>
      </c>
      <c r="AF65" s="14">
        <f t="shared" si="29"/>
        <v>1</v>
      </c>
      <c r="AG65" s="14">
        <f t="shared" si="29"/>
        <v>1</v>
      </c>
      <c r="AH65" s="14">
        <f t="shared" si="29"/>
        <v>1</v>
      </c>
      <c r="AI65" s="14">
        <f t="shared" si="29"/>
        <v>0.99999999999999989</v>
      </c>
      <c r="AJ65" s="14">
        <f t="shared" si="29"/>
        <v>1</v>
      </c>
      <c r="AK65" s="14">
        <f t="shared" si="29"/>
        <v>1</v>
      </c>
      <c r="AL65" s="14">
        <f t="shared" si="29"/>
        <v>1</v>
      </c>
      <c r="AM65" s="14">
        <f t="shared" si="29"/>
        <v>1</v>
      </c>
      <c r="AN65" s="14">
        <f t="shared" si="29"/>
        <v>1</v>
      </c>
      <c r="AO65" s="14">
        <f t="shared" si="29"/>
        <v>1</v>
      </c>
      <c r="AP65" s="14">
        <f t="shared" ref="AP65:AR65" si="30">SUM(AP55:AP64)</f>
        <v>1</v>
      </c>
      <c r="AQ65" s="14">
        <f t="shared" si="30"/>
        <v>0.99999999999999989</v>
      </c>
      <c r="AR65" s="14">
        <f t="shared" si="30"/>
        <v>1</v>
      </c>
    </row>
    <row r="66" spans="1:44" x14ac:dyDescent="0.35">
      <c r="B66" s="10" t="s">
        <v>38</v>
      </c>
      <c r="C66" s="10"/>
      <c r="D66" s="15"/>
      <c r="E66" s="15"/>
      <c r="F66" s="15"/>
      <c r="G66" s="14"/>
      <c r="H66" s="14"/>
      <c r="I66" s="14">
        <f t="shared" ref="I66:AO66" si="31">SUM(I58:I60)</f>
        <v>0.6380137851394756</v>
      </c>
      <c r="J66" s="14">
        <f t="shared" si="31"/>
        <v>0.50927677300065843</v>
      </c>
      <c r="K66" s="14">
        <f t="shared" si="31"/>
        <v>0.46767145964466544</v>
      </c>
      <c r="L66" s="14">
        <f t="shared" si="31"/>
        <v>0.29586339147109841</v>
      </c>
      <c r="M66" s="14">
        <f t="shared" si="31"/>
        <v>0.32999328547079188</v>
      </c>
      <c r="N66" s="14">
        <f t="shared" si="31"/>
        <v>0.61983380111165975</v>
      </c>
      <c r="O66" s="14">
        <f t="shared" si="31"/>
        <v>0.6311576354679812</v>
      </c>
      <c r="P66" s="14">
        <f t="shared" si="31"/>
        <v>0.64678423236514559</v>
      </c>
      <c r="Q66" s="14">
        <f t="shared" si="31"/>
        <v>0.66851094539331313</v>
      </c>
      <c r="R66" s="14">
        <f t="shared" si="31"/>
        <v>0.69912068306359143</v>
      </c>
      <c r="S66" s="14">
        <f t="shared" si="31"/>
        <v>0.60890270520536982</v>
      </c>
      <c r="T66" s="14">
        <f t="shared" si="31"/>
        <v>0.62846489376670933</v>
      </c>
      <c r="U66" s="14">
        <f t="shared" si="31"/>
        <v>0.63934668538910522</v>
      </c>
      <c r="V66" s="14">
        <f t="shared" si="31"/>
        <v>0.64181957186544369</v>
      </c>
      <c r="W66" s="14">
        <f t="shared" si="31"/>
        <v>0.63747374970833137</v>
      </c>
      <c r="X66" s="14">
        <f t="shared" si="31"/>
        <v>0.6469754253308142</v>
      </c>
      <c r="Y66" s="14">
        <f t="shared" si="31"/>
        <v>0.64756446991403727</v>
      </c>
      <c r="Z66" s="14">
        <f t="shared" si="31"/>
        <v>0.65393697581630206</v>
      </c>
      <c r="AA66" s="14">
        <f t="shared" si="31"/>
        <v>0.66759470176326585</v>
      </c>
      <c r="AB66" s="14">
        <f t="shared" si="31"/>
        <v>0.68866672564805742</v>
      </c>
      <c r="AC66" s="14">
        <f t="shared" si="31"/>
        <v>0.68369462770970846</v>
      </c>
      <c r="AD66" s="14">
        <f t="shared" si="31"/>
        <v>0.71233150274588297</v>
      </c>
      <c r="AE66" s="14">
        <f t="shared" si="31"/>
        <v>0.73081747856993307</v>
      </c>
      <c r="AF66" s="14">
        <f t="shared" si="31"/>
        <v>0.74279499728113474</v>
      </c>
      <c r="AG66" s="14">
        <f t="shared" si="31"/>
        <v>0.75590104403086289</v>
      </c>
      <c r="AH66" s="14">
        <f t="shared" si="31"/>
        <v>0.72687778666971781</v>
      </c>
      <c r="AI66" s="14">
        <f t="shared" si="31"/>
        <v>0.74193936477381772</v>
      </c>
      <c r="AJ66" s="14">
        <f t="shared" si="31"/>
        <v>0.74933670246367934</v>
      </c>
      <c r="AK66" s="14">
        <f t="shared" si="31"/>
        <v>0.75589921343820632</v>
      </c>
      <c r="AL66" s="14">
        <f t="shared" si="31"/>
        <v>0.76546355272470046</v>
      </c>
      <c r="AM66" s="14">
        <f t="shared" si="31"/>
        <v>0.72811197141155226</v>
      </c>
      <c r="AN66" s="14">
        <f t="shared" si="31"/>
        <v>0.74108699096815389</v>
      </c>
      <c r="AO66" s="14">
        <f t="shared" si="31"/>
        <v>0.74794566493375858</v>
      </c>
      <c r="AP66" s="14">
        <f t="shared" ref="AP66:AR66" si="32">SUM(AP58:AP60)</f>
        <v>0.75304501323918727</v>
      </c>
      <c r="AQ66" s="14">
        <f t="shared" si="32"/>
        <v>0.76118299445471127</v>
      </c>
      <c r="AR66" s="14">
        <f t="shared" si="32"/>
        <v>0.74939333774542805</v>
      </c>
    </row>
    <row r="67" spans="1:44" x14ac:dyDescent="0.35">
      <c r="B67" s="10" t="s">
        <v>39</v>
      </c>
      <c r="C67" s="10"/>
      <c r="D67" s="15"/>
      <c r="E67" s="15"/>
      <c r="F67" s="15"/>
      <c r="G67" s="14"/>
      <c r="H67" s="14"/>
      <c r="I67" s="14">
        <f t="shared" ref="I67:AO67" si="33">SUM(I58:I59)</f>
        <v>0.30345350221933542</v>
      </c>
      <c r="J67" s="14">
        <f t="shared" si="33"/>
        <v>0.24901706586190026</v>
      </c>
      <c r="K67" s="14">
        <f t="shared" si="33"/>
        <v>0.2072722373005334</v>
      </c>
      <c r="L67" s="14">
        <f t="shared" si="33"/>
        <v>0.19365050375916926</v>
      </c>
      <c r="M67" s="14">
        <f t="shared" si="33"/>
        <v>0.22191519033107804</v>
      </c>
      <c r="N67" s="14">
        <f t="shared" si="33"/>
        <v>0.29800231137526734</v>
      </c>
      <c r="O67" s="14">
        <f t="shared" si="33"/>
        <v>0.29702194357366851</v>
      </c>
      <c r="P67" s="14">
        <f t="shared" si="33"/>
        <v>0.29823651452282135</v>
      </c>
      <c r="Q67" s="14">
        <f t="shared" si="33"/>
        <v>0.30280250180418655</v>
      </c>
      <c r="R67" s="14">
        <f t="shared" si="33"/>
        <v>0.31247610551803173</v>
      </c>
      <c r="S67" s="14">
        <f t="shared" si="33"/>
        <v>0.2787882796481248</v>
      </c>
      <c r="T67" s="14">
        <f t="shared" si="33"/>
        <v>0.28092021950190016</v>
      </c>
      <c r="U67" s="14">
        <f t="shared" si="33"/>
        <v>0.27898898824920454</v>
      </c>
      <c r="V67" s="14">
        <f t="shared" si="33"/>
        <v>0.27362385321101013</v>
      </c>
      <c r="W67" s="14">
        <f t="shared" si="33"/>
        <v>0.26561406237847124</v>
      </c>
      <c r="X67" s="14">
        <f t="shared" si="33"/>
        <v>0.23306553245116651</v>
      </c>
      <c r="Y67" s="14">
        <f t="shared" si="33"/>
        <v>0.22508755173511469</v>
      </c>
      <c r="Z67" s="14">
        <f t="shared" si="33"/>
        <v>0.22001465678690613</v>
      </c>
      <c r="AA67" s="14">
        <f t="shared" si="33"/>
        <v>0.21724457943136827</v>
      </c>
      <c r="AB67" s="14">
        <f t="shared" si="33"/>
        <v>0.21472175528620643</v>
      </c>
      <c r="AC67" s="14">
        <f t="shared" si="33"/>
        <v>0.24712535344014994</v>
      </c>
      <c r="AD67" s="14">
        <f t="shared" si="33"/>
        <v>0.24563155267099576</v>
      </c>
      <c r="AE67" s="14">
        <f t="shared" si="33"/>
        <v>0.2424210746393457</v>
      </c>
      <c r="AF67" s="14">
        <f t="shared" si="33"/>
        <v>0.23708537248504707</v>
      </c>
      <c r="AG67" s="14">
        <f t="shared" si="33"/>
        <v>0.22991375397185554</v>
      </c>
      <c r="AH67" s="14">
        <f t="shared" si="33"/>
        <v>0.27838115925460344</v>
      </c>
      <c r="AI67" s="14">
        <f t="shared" si="33"/>
        <v>0.27358036573628364</v>
      </c>
      <c r="AJ67" s="14">
        <f t="shared" si="33"/>
        <v>0.26860391661402505</v>
      </c>
      <c r="AK67" s="14">
        <f t="shared" si="33"/>
        <v>0.26383148913478272</v>
      </c>
      <c r="AL67" s="14">
        <f t="shared" si="33"/>
        <v>0.25874026893135099</v>
      </c>
      <c r="AM67" s="14">
        <f t="shared" si="33"/>
        <v>0.32117331745086164</v>
      </c>
      <c r="AN67" s="14">
        <f t="shared" si="33"/>
        <v>0.32276976707336574</v>
      </c>
      <c r="AO67" s="14">
        <f t="shared" si="33"/>
        <v>0.32550729498574493</v>
      </c>
      <c r="AP67" s="14">
        <f t="shared" ref="AP67:AR67" si="34">SUM(AP58:AP59)</f>
        <v>0.32956751985878407</v>
      </c>
      <c r="AQ67" s="14">
        <f t="shared" si="34"/>
        <v>0.33419593345655974</v>
      </c>
      <c r="AR67" s="14">
        <f t="shared" si="34"/>
        <v>0.31303772336201457</v>
      </c>
    </row>
    <row r="68" spans="1:44" x14ac:dyDescent="0.35">
      <c r="B68" s="10" t="s">
        <v>34</v>
      </c>
      <c r="C68" s="10"/>
      <c r="D68" s="14"/>
      <c r="E68" s="14"/>
      <c r="F68" s="14"/>
      <c r="G68" s="14"/>
      <c r="H68" s="14"/>
      <c r="I68" s="14">
        <f t="shared" ref="I68:AO68" si="35">SUM(I57,I58,I59,I60)</f>
        <v>0.71108945905957954</v>
      </c>
      <c r="J68" s="14">
        <f t="shared" si="35"/>
        <v>0.63328586912630391</v>
      </c>
      <c r="K68" s="14">
        <f t="shared" si="35"/>
        <v>0.57350195376412427</v>
      </c>
      <c r="L68" s="14">
        <f t="shared" si="35"/>
        <v>0.40416400328737084</v>
      </c>
      <c r="M68" s="14">
        <f t="shared" si="35"/>
        <v>0.43502401735447538</v>
      </c>
      <c r="N68" s="14">
        <f t="shared" si="35"/>
        <v>0.724836277585162</v>
      </c>
      <c r="O68" s="14">
        <f t="shared" si="35"/>
        <v>0.73830049261083763</v>
      </c>
      <c r="P68" s="14">
        <f t="shared" si="35"/>
        <v>0.75633932687874639</v>
      </c>
      <c r="Q68" s="14">
        <f t="shared" si="35"/>
        <v>0.78139283136877613</v>
      </c>
      <c r="R68" s="14">
        <f t="shared" si="35"/>
        <v>0.81706384605581772</v>
      </c>
      <c r="S68" s="14">
        <f t="shared" si="35"/>
        <v>0.71539122957867596</v>
      </c>
      <c r="T68" s="14">
        <f t="shared" si="35"/>
        <v>0.73694948642183666</v>
      </c>
      <c r="U68" s="14">
        <f t="shared" si="35"/>
        <v>0.75072056758554429</v>
      </c>
      <c r="V68" s="14">
        <f t="shared" si="35"/>
        <v>0.75756880733944898</v>
      </c>
      <c r="W68" s="14">
        <f t="shared" si="35"/>
        <v>0.75997511083456593</v>
      </c>
      <c r="X68" s="14">
        <f t="shared" si="35"/>
        <v>0.75913673597983788</v>
      </c>
      <c r="Y68" s="14">
        <f t="shared" si="35"/>
        <v>0.76249602037567399</v>
      </c>
      <c r="Z68" s="14">
        <f t="shared" si="35"/>
        <v>0.77037700512987528</v>
      </c>
      <c r="AA68" s="14">
        <f t="shared" si="35"/>
        <v>0.78596135999325001</v>
      </c>
      <c r="AB68" s="14">
        <f t="shared" si="35"/>
        <v>0.81075820578607316</v>
      </c>
      <c r="AC68" s="14">
        <f t="shared" si="35"/>
        <v>0.77973609802073629</v>
      </c>
      <c r="AD68" s="14">
        <f t="shared" si="35"/>
        <v>0.80848726909635871</v>
      </c>
      <c r="AE68" s="14">
        <f t="shared" si="35"/>
        <v>0.82490068994354748</v>
      </c>
      <c r="AF68" s="14">
        <f t="shared" si="35"/>
        <v>0.83425774877651171</v>
      </c>
      <c r="AG68" s="14">
        <f t="shared" si="35"/>
        <v>0.84555152065365069</v>
      </c>
      <c r="AH68" s="14">
        <f t="shared" si="35"/>
        <v>0.80187492854693232</v>
      </c>
      <c r="AI68" s="14">
        <f t="shared" si="35"/>
        <v>0.81376323387872662</v>
      </c>
      <c r="AJ68" s="14">
        <f t="shared" si="35"/>
        <v>0.8179406190777041</v>
      </c>
      <c r="AK68" s="14">
        <f t="shared" si="35"/>
        <v>0.82135715237967877</v>
      </c>
      <c r="AL68" s="14">
        <f t="shared" si="35"/>
        <v>0.82745930644020083</v>
      </c>
      <c r="AM68" s="14">
        <f t="shared" si="35"/>
        <v>0.77754615842763242</v>
      </c>
      <c r="AN68" s="14">
        <f t="shared" si="35"/>
        <v>0.78434479480272878</v>
      </c>
      <c r="AO68" s="14">
        <f t="shared" si="35"/>
        <v>0.78651685393258397</v>
      </c>
      <c r="AP68" s="14">
        <f t="shared" ref="AP68:AR68" si="36">SUM(AP57,AP58,AP59,AP60)</f>
        <v>0.78799646954986724</v>
      </c>
      <c r="AQ68" s="14">
        <f t="shared" si="36"/>
        <v>0.79242144177449059</v>
      </c>
      <c r="AR68" s="14">
        <f t="shared" si="36"/>
        <v>0.76792411206706745</v>
      </c>
    </row>
    <row r="69" spans="1:44" x14ac:dyDescent="0.35">
      <c r="B69" s="10"/>
      <c r="C69" s="10"/>
      <c r="D69" s="15"/>
      <c r="E69" s="15"/>
      <c r="F69" s="15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</row>
    <row r="70" spans="1:44" x14ac:dyDescent="0.35">
      <c r="D70" s="2">
        <v>2014</v>
      </c>
      <c r="E70" s="2">
        <v>2015</v>
      </c>
      <c r="F70" s="2">
        <v>2016</v>
      </c>
      <c r="G70" s="2">
        <v>2017</v>
      </c>
      <c r="H70" s="2">
        <v>2018</v>
      </c>
      <c r="I70" s="2">
        <v>2019</v>
      </c>
      <c r="J70" s="2">
        <v>2020</v>
      </c>
      <c r="K70" s="2">
        <v>2021</v>
      </c>
      <c r="L70" s="2">
        <v>2022</v>
      </c>
      <c r="M70" s="2">
        <v>2023</v>
      </c>
      <c r="N70" s="2">
        <v>2024</v>
      </c>
      <c r="O70" s="2">
        <v>2025</v>
      </c>
      <c r="P70" s="2">
        <v>2026</v>
      </c>
      <c r="Q70" s="2">
        <v>2027</v>
      </c>
      <c r="R70" s="2">
        <v>2028</v>
      </c>
      <c r="S70" s="2">
        <v>2029</v>
      </c>
      <c r="T70" s="2">
        <v>2030</v>
      </c>
      <c r="U70" s="2">
        <v>2031</v>
      </c>
      <c r="V70" s="2">
        <v>2032</v>
      </c>
      <c r="W70" s="2">
        <v>2033</v>
      </c>
      <c r="X70" s="2">
        <v>2034</v>
      </c>
      <c r="Y70" s="2">
        <v>2035</v>
      </c>
      <c r="Z70" s="2">
        <v>2036</v>
      </c>
      <c r="AA70" s="2">
        <v>2037</v>
      </c>
      <c r="AB70" s="2">
        <v>2038</v>
      </c>
      <c r="AC70" s="2">
        <v>2039</v>
      </c>
      <c r="AD70" s="2">
        <v>2040</v>
      </c>
      <c r="AE70" s="2">
        <v>2041</v>
      </c>
      <c r="AF70" s="2">
        <v>2042</v>
      </c>
      <c r="AG70" s="2">
        <v>2043</v>
      </c>
      <c r="AH70" s="2">
        <v>2044</v>
      </c>
      <c r="AI70" s="2">
        <v>2045</v>
      </c>
      <c r="AJ70" s="2">
        <v>2046</v>
      </c>
      <c r="AK70" s="2">
        <v>2047</v>
      </c>
      <c r="AL70" s="2">
        <v>2048</v>
      </c>
      <c r="AM70" s="2">
        <v>2049</v>
      </c>
      <c r="AN70" s="2">
        <v>2050</v>
      </c>
      <c r="AO70" s="2">
        <v>2051</v>
      </c>
      <c r="AP70" s="2">
        <v>2052</v>
      </c>
      <c r="AQ70" s="2">
        <v>2053</v>
      </c>
      <c r="AR70" s="2">
        <v>2054</v>
      </c>
    </row>
    <row r="71" spans="1:44" x14ac:dyDescent="0.35">
      <c r="A71" t="s">
        <v>61</v>
      </c>
      <c r="B71" s="2" t="s">
        <v>12</v>
      </c>
      <c r="D71" s="1">
        <v>7793</v>
      </c>
      <c r="E71" s="1">
        <v>8044</v>
      </c>
      <c r="F71" s="1">
        <v>8214</v>
      </c>
      <c r="G71" s="1">
        <v>8111</v>
      </c>
      <c r="H71" s="1">
        <v>8458</v>
      </c>
      <c r="I71" s="1">
        <v>8503</v>
      </c>
      <c r="J71" s="1">
        <v>8515</v>
      </c>
      <c r="K71" s="1">
        <v>8711</v>
      </c>
      <c r="L71" s="1">
        <v>8997</v>
      </c>
      <c r="M71" s="1">
        <v>9008</v>
      </c>
      <c r="N71" s="1">
        <v>8989</v>
      </c>
      <c r="O71" s="1">
        <v>9016</v>
      </c>
      <c r="P71" s="1">
        <v>9050</v>
      </c>
      <c r="Q71" s="1">
        <v>9102</v>
      </c>
      <c r="R71" s="1">
        <v>9163</v>
      </c>
      <c r="S71" s="1">
        <v>9249</v>
      </c>
      <c r="T71" s="1">
        <v>9350</v>
      </c>
      <c r="U71" s="1">
        <v>9391</v>
      </c>
      <c r="V71" s="1">
        <v>9430</v>
      </c>
      <c r="W71" s="1">
        <v>9465</v>
      </c>
      <c r="X71" s="1">
        <v>9492</v>
      </c>
      <c r="Y71" s="1">
        <v>9515</v>
      </c>
      <c r="Z71" s="1">
        <v>9537</v>
      </c>
      <c r="AA71" s="1">
        <v>9561</v>
      </c>
      <c r="AB71" s="1">
        <v>9584</v>
      </c>
      <c r="AC71" s="1">
        <v>9595</v>
      </c>
      <c r="AD71" s="1">
        <v>9583</v>
      </c>
      <c r="AE71" s="1">
        <v>9570</v>
      </c>
      <c r="AF71" s="1">
        <v>9560</v>
      </c>
      <c r="AG71" s="1">
        <v>9554</v>
      </c>
      <c r="AH71" s="1">
        <v>9552</v>
      </c>
      <c r="AI71" s="1">
        <v>9551</v>
      </c>
      <c r="AJ71" s="1">
        <v>9555</v>
      </c>
      <c r="AK71" s="1">
        <v>9561</v>
      </c>
      <c r="AL71" s="1">
        <v>9570</v>
      </c>
      <c r="AM71" s="1">
        <v>9578</v>
      </c>
      <c r="AN71" s="1">
        <v>9587</v>
      </c>
      <c r="AO71" s="4">
        <v>9595.0267922553649</v>
      </c>
      <c r="AP71">
        <v>9603.0603050066002</v>
      </c>
      <c r="AQ71">
        <v>9611.100543880495</v>
      </c>
      <c r="AR71">
        <v>9619.1475145085496</v>
      </c>
    </row>
    <row r="72" spans="1:44" x14ac:dyDescent="0.35">
      <c r="B72" t="s">
        <v>11</v>
      </c>
      <c r="E72" s="4">
        <f>E71-D71</f>
        <v>251</v>
      </c>
      <c r="F72" s="4">
        <f t="shared" ref="F72:AO72" si="37">F71-E71</f>
        <v>170</v>
      </c>
      <c r="G72" s="4">
        <f t="shared" si="37"/>
        <v>-103</v>
      </c>
      <c r="H72" s="4">
        <f t="shared" si="37"/>
        <v>347</v>
      </c>
      <c r="I72" s="4">
        <f t="shared" si="37"/>
        <v>45</v>
      </c>
      <c r="J72" s="4">
        <f t="shared" si="37"/>
        <v>12</v>
      </c>
      <c r="K72" s="4">
        <f t="shared" si="37"/>
        <v>196</v>
      </c>
      <c r="L72" s="4">
        <f t="shared" si="37"/>
        <v>286</v>
      </c>
      <c r="M72" s="4">
        <f t="shared" si="37"/>
        <v>11</v>
      </c>
      <c r="N72" s="4">
        <f t="shared" si="37"/>
        <v>-19</v>
      </c>
      <c r="O72" s="4">
        <f t="shared" si="37"/>
        <v>27</v>
      </c>
      <c r="P72" s="4">
        <f t="shared" si="37"/>
        <v>34</v>
      </c>
      <c r="Q72" s="4">
        <f t="shared" si="37"/>
        <v>52</v>
      </c>
      <c r="R72" s="4">
        <f t="shared" si="37"/>
        <v>61</v>
      </c>
      <c r="S72" s="4">
        <f t="shared" si="37"/>
        <v>86</v>
      </c>
      <c r="T72" s="4">
        <f t="shared" si="37"/>
        <v>101</v>
      </c>
      <c r="U72" s="4">
        <f t="shared" si="37"/>
        <v>41</v>
      </c>
      <c r="V72" s="4">
        <f t="shared" si="37"/>
        <v>39</v>
      </c>
      <c r="W72" s="4">
        <f t="shared" si="37"/>
        <v>35</v>
      </c>
      <c r="X72" s="4">
        <f t="shared" si="37"/>
        <v>27</v>
      </c>
      <c r="Y72" s="4">
        <f t="shared" si="37"/>
        <v>23</v>
      </c>
      <c r="Z72" s="4">
        <f t="shared" si="37"/>
        <v>22</v>
      </c>
      <c r="AA72" s="4">
        <f t="shared" si="37"/>
        <v>24</v>
      </c>
      <c r="AB72" s="4">
        <f t="shared" si="37"/>
        <v>23</v>
      </c>
      <c r="AC72" s="4">
        <f t="shared" si="37"/>
        <v>11</v>
      </c>
      <c r="AD72" s="4">
        <f t="shared" si="37"/>
        <v>-12</v>
      </c>
      <c r="AE72" s="4">
        <f t="shared" si="37"/>
        <v>-13</v>
      </c>
      <c r="AF72" s="4">
        <f t="shared" si="37"/>
        <v>-10</v>
      </c>
      <c r="AG72" s="4">
        <f t="shared" si="37"/>
        <v>-6</v>
      </c>
      <c r="AH72" s="4">
        <f t="shared" si="37"/>
        <v>-2</v>
      </c>
      <c r="AI72" s="4">
        <f t="shared" si="37"/>
        <v>-1</v>
      </c>
      <c r="AJ72" s="4">
        <f t="shared" si="37"/>
        <v>4</v>
      </c>
      <c r="AK72" s="4">
        <f t="shared" si="37"/>
        <v>6</v>
      </c>
      <c r="AL72" s="4">
        <f t="shared" si="37"/>
        <v>9</v>
      </c>
      <c r="AM72" s="4">
        <f t="shared" si="37"/>
        <v>8</v>
      </c>
      <c r="AN72" s="4">
        <f t="shared" si="37"/>
        <v>9</v>
      </c>
      <c r="AO72" s="4">
        <f t="shared" si="37"/>
        <v>8.0267922553648532</v>
      </c>
      <c r="AP72" s="4">
        <f t="shared" ref="AP72" si="38">AP71-AO71</f>
        <v>8.033512751235321</v>
      </c>
      <c r="AQ72" s="4">
        <f t="shared" ref="AQ72" si="39">AQ71-AP71</f>
        <v>8.0402388738948503</v>
      </c>
      <c r="AR72" s="4">
        <f t="shared" ref="AR72" si="40">AR71-AQ71</f>
        <v>8.0469706280546234</v>
      </c>
    </row>
    <row r="73" spans="1:44" x14ac:dyDescent="0.35"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</row>
    <row r="74" spans="1:44" x14ac:dyDescent="0.35">
      <c r="A74" t="s">
        <v>62</v>
      </c>
      <c r="B74" s="2" t="s">
        <v>41</v>
      </c>
    </row>
    <row r="75" spans="1:44" x14ac:dyDescent="0.35">
      <c r="B75" t="s">
        <v>0</v>
      </c>
      <c r="E75" s="1"/>
      <c r="F75" s="1"/>
      <c r="G75" s="1"/>
      <c r="H75" s="1"/>
      <c r="I75" s="1"/>
      <c r="J75" s="5"/>
      <c r="K75" s="5">
        <v>3071</v>
      </c>
      <c r="L75" s="5">
        <f t="shared" ref="L75:AO83" si="41">(L55*L$72)+K75</f>
        <v>3098.3263933278545</v>
      </c>
      <c r="M75" s="5">
        <f t="shared" si="41"/>
        <v>3099.531444719828</v>
      </c>
      <c r="N75" s="5">
        <f t="shared" si="41"/>
        <v>3097.5353520446861</v>
      </c>
      <c r="O75" s="5">
        <f t="shared" si="41"/>
        <v>3100.109299648806</v>
      </c>
      <c r="P75" s="5">
        <f t="shared" si="41"/>
        <v>3102.9720244067589</v>
      </c>
      <c r="Q75" s="5">
        <f t="shared" si="41"/>
        <v>3106.6340402835931</v>
      </c>
      <c r="R75" s="5">
        <f t="shared" si="41"/>
        <v>3109.8095850777818</v>
      </c>
      <c r="S75" s="5">
        <f t="shared" si="41"/>
        <v>3118.410153898471</v>
      </c>
      <c r="T75" s="5">
        <f t="shared" si="41"/>
        <v>3127.5764687992732</v>
      </c>
      <c r="U75" s="5">
        <f t="shared" si="41"/>
        <v>3131.0428792641319</v>
      </c>
      <c r="V75" s="5">
        <f t="shared" si="41"/>
        <v>3134.0990719246824</v>
      </c>
      <c r="W75" s="5">
        <f t="shared" si="41"/>
        <v>3136.5028208552262</v>
      </c>
      <c r="X75" s="5">
        <f t="shared" si="41"/>
        <v>3139.4482367342434</v>
      </c>
      <c r="Y75" s="5">
        <f t="shared" si="41"/>
        <v>3141.8408664699964</v>
      </c>
      <c r="Z75" s="5">
        <f t="shared" si="41"/>
        <v>3144.1069685789453</v>
      </c>
      <c r="AA75" s="5">
        <f t="shared" si="41"/>
        <v>3146.5326835878036</v>
      </c>
      <c r="AB75" s="5">
        <f t="shared" si="41"/>
        <v>3148.6570753422052</v>
      </c>
      <c r="AC75" s="5">
        <f t="shared" si="41"/>
        <v>3150.1386022036568</v>
      </c>
      <c r="AD75" s="5">
        <f t="shared" si="41"/>
        <v>3148.637254225624</v>
      </c>
      <c r="AE75" s="5">
        <f t="shared" si="41"/>
        <v>3147.0812224464057</v>
      </c>
      <c r="AF75" s="5">
        <f t="shared" si="41"/>
        <v>3145.9382099396084</v>
      </c>
      <c r="AG75" s="5">
        <f t="shared" si="41"/>
        <v>3145.3131531988006</v>
      </c>
      <c r="AH75" s="5">
        <f t="shared" si="41"/>
        <v>3145.0490626534706</v>
      </c>
      <c r="AI75" s="5">
        <f t="shared" si="41"/>
        <v>3144.9228595735863</v>
      </c>
      <c r="AJ75" s="5">
        <f t="shared" si="41"/>
        <v>3145.4267130164162</v>
      </c>
      <c r="AK75" s="5">
        <f t="shared" si="41"/>
        <v>3146.1858118032446</v>
      </c>
      <c r="AL75" s="5">
        <f t="shared" si="41"/>
        <v>3147.2813532045184</v>
      </c>
      <c r="AM75" s="5">
        <f t="shared" si="41"/>
        <v>3148.6071423647327</v>
      </c>
      <c r="AN75" s="5">
        <f t="shared" si="41"/>
        <v>3150.0674497645109</v>
      </c>
      <c r="AO75" s="5">
        <f t="shared" si="41"/>
        <v>3151.4054728236811</v>
      </c>
      <c r="AP75" s="5">
        <f t="shared" ref="AP75:AP84" si="42">(AP55*AP$72)+AO75</f>
        <v>3152.7881162362942</v>
      </c>
      <c r="AQ75" s="5">
        <f t="shared" ref="AQ75:AQ84" si="43">(AQ55*AQ$72)+AP75</f>
        <v>3154.162833603827</v>
      </c>
      <c r="AR75" s="5">
        <f t="shared" ref="AR75:AR84" si="44">(AR55*AR$72)+AQ75</f>
        <v>3155.3380144014823</v>
      </c>
    </row>
    <row r="76" spans="1:44" x14ac:dyDescent="0.35">
      <c r="B76" t="s">
        <v>1</v>
      </c>
      <c r="E76" s="1"/>
      <c r="F76" s="1"/>
      <c r="G76" s="1"/>
      <c r="H76" s="1"/>
      <c r="I76" s="1"/>
      <c r="J76" s="5"/>
      <c r="K76" s="5">
        <v>989</v>
      </c>
      <c r="L76" s="5">
        <f>(L56*L$72)+K76</f>
        <v>1062.9092320336042</v>
      </c>
      <c r="M76" s="5">
        <f t="shared" ref="M76:Y76" si="45">(M56*M$72)+L76</f>
        <v>1065.3849564280054</v>
      </c>
      <c r="N76" s="5">
        <f t="shared" si="45"/>
        <v>1064.6760246135757</v>
      </c>
      <c r="O76" s="5">
        <f t="shared" si="45"/>
        <v>1065.6660044613141</v>
      </c>
      <c r="P76" s="5">
        <f t="shared" si="45"/>
        <v>1066.8357831611756</v>
      </c>
      <c r="Q76" s="5">
        <f t="shared" si="45"/>
        <v>1068.3743927353878</v>
      </c>
      <c r="R76" s="5">
        <f t="shared" si="45"/>
        <v>1069.6181801700761</v>
      </c>
      <c r="S76" s="5">
        <f t="shared" si="45"/>
        <v>1073.3325792705457</v>
      </c>
      <c r="T76" s="5">
        <f t="shared" si="45"/>
        <v>1077.12700729925</v>
      </c>
      <c r="U76" s="5">
        <f t="shared" si="45"/>
        <v>1078.4693323306594</v>
      </c>
      <c r="V76" s="5">
        <f t="shared" si="45"/>
        <v>1079.6053415049714</v>
      </c>
      <c r="W76" s="5">
        <f t="shared" si="45"/>
        <v>1080.5472408594087</v>
      </c>
      <c r="X76" s="5">
        <f t="shared" si="45"/>
        <v>1081.385142560732</v>
      </c>
      <c r="Y76" s="5">
        <f t="shared" si="45"/>
        <v>1082.1576672344029</v>
      </c>
      <c r="Z76" s="5">
        <f t="shared" si="41"/>
        <v>1082.8706384908153</v>
      </c>
      <c r="AA76" s="5">
        <f t="shared" si="41"/>
        <v>1083.5226253295903</v>
      </c>
      <c r="AB76" s="5">
        <f t="shared" si="41"/>
        <v>1083.921457498041</v>
      </c>
      <c r="AC76" s="5">
        <f t="shared" si="41"/>
        <v>1084.0945960465801</v>
      </c>
      <c r="AD76" s="5">
        <f t="shared" si="41"/>
        <v>1084.0179110740389</v>
      </c>
      <c r="AE76" s="5">
        <f t="shared" si="41"/>
        <v>1084.0179110740389</v>
      </c>
      <c r="AF76" s="5">
        <f t="shared" si="41"/>
        <v>1084.0179110740389</v>
      </c>
      <c r="AG76" s="5">
        <f t="shared" si="41"/>
        <v>1084.0179110740389</v>
      </c>
      <c r="AH76" s="5">
        <f t="shared" si="41"/>
        <v>1084.008765081127</v>
      </c>
      <c r="AI76" s="5">
        <f t="shared" si="41"/>
        <v>1084.008765081127</v>
      </c>
      <c r="AJ76" s="5">
        <f t="shared" si="41"/>
        <v>1084.008765081127</v>
      </c>
      <c r="AK76" s="5">
        <f t="shared" si="41"/>
        <v>1084.008765081127</v>
      </c>
      <c r="AL76" s="5">
        <f t="shared" si="41"/>
        <v>1084.008765081127</v>
      </c>
      <c r="AM76" s="5">
        <f t="shared" si="41"/>
        <v>1084.008765081127</v>
      </c>
      <c r="AN76" s="5">
        <f t="shared" si="41"/>
        <v>1084.008765081127</v>
      </c>
      <c r="AO76" s="5">
        <f t="shared" si="41"/>
        <v>1084.008765081127</v>
      </c>
      <c r="AP76" s="5">
        <f t="shared" si="42"/>
        <v>1084.008765081127</v>
      </c>
      <c r="AQ76" s="5">
        <f t="shared" si="43"/>
        <v>1084.008765081127</v>
      </c>
      <c r="AR76" s="5">
        <f t="shared" si="44"/>
        <v>1084.008765081127</v>
      </c>
    </row>
    <row r="77" spans="1:44" x14ac:dyDescent="0.35">
      <c r="B77" t="s">
        <v>2</v>
      </c>
      <c r="E77" s="1"/>
      <c r="F77" s="1"/>
      <c r="G77" s="1"/>
      <c r="H77" s="1"/>
      <c r="I77" s="1"/>
      <c r="J77" s="5"/>
      <c r="K77" s="5">
        <v>712</v>
      </c>
      <c r="L77" s="5">
        <f t="shared" si="41"/>
        <v>742.97397497945394</v>
      </c>
      <c r="M77" s="5">
        <f t="shared" si="41"/>
        <v>744.12931303017444</v>
      </c>
      <c r="N77" s="5">
        <f t="shared" si="41"/>
        <v>742.13426597717785</v>
      </c>
      <c r="O77" s="5">
        <f t="shared" si="41"/>
        <v>745.02712312003496</v>
      </c>
      <c r="P77" s="5">
        <f t="shared" si="41"/>
        <v>748.75199633349735</v>
      </c>
      <c r="Q77" s="5">
        <f t="shared" si="41"/>
        <v>754.62185440422138</v>
      </c>
      <c r="R77" s="5">
        <f t="shared" si="41"/>
        <v>761.81638734674721</v>
      </c>
      <c r="S77" s="5">
        <f t="shared" si="41"/>
        <v>770.97440044285156</v>
      </c>
      <c r="T77" s="5">
        <f t="shared" si="41"/>
        <v>781.93134430101941</v>
      </c>
      <c r="U77" s="5">
        <f t="shared" si="41"/>
        <v>786.49767347107343</v>
      </c>
      <c r="V77" s="5">
        <f t="shared" si="41"/>
        <v>791.01189365455969</v>
      </c>
      <c r="W77" s="5">
        <f t="shared" si="41"/>
        <v>795.29944129397791</v>
      </c>
      <c r="X77" s="5">
        <f t="shared" si="41"/>
        <v>798.32779668150158</v>
      </c>
      <c r="Y77" s="5">
        <f t="shared" si="41"/>
        <v>800.97122234211918</v>
      </c>
      <c r="Z77" s="5">
        <f t="shared" si="41"/>
        <v>803.53290298701779</v>
      </c>
      <c r="AA77" s="5">
        <f t="shared" si="41"/>
        <v>806.37370278453739</v>
      </c>
      <c r="AB77" s="5">
        <f t="shared" si="41"/>
        <v>809.18180682771174</v>
      </c>
      <c r="AC77" s="5">
        <f t="shared" si="41"/>
        <v>810.23826300113308</v>
      </c>
      <c r="AD77" s="5">
        <f t="shared" si="41"/>
        <v>809.08439380492734</v>
      </c>
      <c r="AE77" s="5">
        <f t="shared" si="41"/>
        <v>807.86131205707034</v>
      </c>
      <c r="AF77" s="5">
        <f t="shared" si="41"/>
        <v>806.9466845421166</v>
      </c>
      <c r="AG77" s="5">
        <f t="shared" si="41"/>
        <v>806.40878168237987</v>
      </c>
      <c r="AH77" s="5">
        <f t="shared" si="41"/>
        <v>806.25878739862549</v>
      </c>
      <c r="AI77" s="5">
        <f t="shared" si="41"/>
        <v>806.18696352952054</v>
      </c>
      <c r="AJ77" s="5">
        <f t="shared" si="41"/>
        <v>806.46137919597663</v>
      </c>
      <c r="AK77" s="5">
        <f t="shared" si="41"/>
        <v>806.85412682962544</v>
      </c>
      <c r="AL77" s="5">
        <f t="shared" si="41"/>
        <v>807.41208861306495</v>
      </c>
      <c r="AM77" s="5">
        <f t="shared" si="41"/>
        <v>807.80756210919355</v>
      </c>
      <c r="AN77" s="5">
        <f t="shared" si="41"/>
        <v>808.19688234370471</v>
      </c>
      <c r="AO77" s="5">
        <f t="shared" si="41"/>
        <v>808.50648526484065</v>
      </c>
      <c r="AP77" s="5">
        <f t="shared" si="42"/>
        <v>808.78726823478678</v>
      </c>
      <c r="AQ77" s="5">
        <f t="shared" si="43"/>
        <v>809.03843281328739</v>
      </c>
      <c r="AR77" s="5">
        <f t="shared" si="44"/>
        <v>809.18754940996871</v>
      </c>
    </row>
    <row r="78" spans="1:44" x14ac:dyDescent="0.35">
      <c r="B78" t="s">
        <v>3</v>
      </c>
      <c r="E78" s="1"/>
      <c r="F78" s="1"/>
      <c r="G78" s="1"/>
      <c r="H78" s="1"/>
      <c r="I78" s="1"/>
      <c r="J78" s="5"/>
      <c r="K78" s="5">
        <v>462</v>
      </c>
      <c r="L78" s="5">
        <f t="shared" si="41"/>
        <v>489.34380421879274</v>
      </c>
      <c r="M78" s="5">
        <f t="shared" si="41"/>
        <v>490.52300467331474</v>
      </c>
      <c r="N78" s="5">
        <f t="shared" si="41"/>
        <v>488.4411709822686</v>
      </c>
      <c r="O78" s="5">
        <f t="shared" si="41"/>
        <v>491.45645311393002</v>
      </c>
      <c r="P78" s="5">
        <f t="shared" si="41"/>
        <v>495.34591830526244</v>
      </c>
      <c r="Q78" s="5">
        <f t="shared" si="41"/>
        <v>501.4659567945576</v>
      </c>
      <c r="R78" s="5">
        <f t="shared" si="41"/>
        <v>508.88981304535412</v>
      </c>
      <c r="S78" s="5">
        <f t="shared" si="41"/>
        <v>517.78048041753482</v>
      </c>
      <c r="T78" s="5">
        <f t="shared" si="41"/>
        <v>528.36082374101863</v>
      </c>
      <c r="U78" s="5">
        <f t="shared" si="41"/>
        <v>532.68777666393635</v>
      </c>
      <c r="V78" s="5">
        <f t="shared" si="41"/>
        <v>536.78456565476199</v>
      </c>
      <c r="W78" s="5">
        <f t="shared" si="41"/>
        <v>540.36704990458702</v>
      </c>
      <c r="X78" s="5">
        <f t="shared" si="41"/>
        <v>541.50480982897261</v>
      </c>
      <c r="Y78" s="5">
        <f t="shared" si="41"/>
        <v>542.41463154180292</v>
      </c>
      <c r="Z78" s="5">
        <f t="shared" si="41"/>
        <v>543.24941698272789</v>
      </c>
      <c r="AA78" s="5">
        <f t="shared" si="41"/>
        <v>544.109958617757</v>
      </c>
      <c r="AB78" s="5">
        <f t="shared" si="41"/>
        <v>544.82622863456675</v>
      </c>
      <c r="AC78" s="5">
        <f t="shared" si="41"/>
        <v>545.31246803136219</v>
      </c>
      <c r="AD78" s="5">
        <f t="shared" si="41"/>
        <v>544.81042110175656</v>
      </c>
      <c r="AE78" s="5">
        <f t="shared" si="41"/>
        <v>544.28177799073842</v>
      </c>
      <c r="AF78" s="5">
        <f t="shared" si="41"/>
        <v>543.89461105218481</v>
      </c>
      <c r="AG78" s="5">
        <f t="shared" si="41"/>
        <v>543.6917059228158</v>
      </c>
      <c r="AH78" s="5">
        <f t="shared" si="41"/>
        <v>543.58949945202585</v>
      </c>
      <c r="AI78" s="5">
        <f t="shared" si="41"/>
        <v>543.54041379273804</v>
      </c>
      <c r="AJ78" s="5">
        <f t="shared" si="41"/>
        <v>543.73952939602293</v>
      </c>
      <c r="AK78" s="5">
        <f t="shared" si="41"/>
        <v>544.0450886547884</v>
      </c>
      <c r="AL78" s="5">
        <f t="shared" si="41"/>
        <v>544.49477018345078</v>
      </c>
      <c r="AM78" s="5">
        <f t="shared" si="41"/>
        <v>544.9914944240702</v>
      </c>
      <c r="AN78" s="5">
        <f t="shared" si="41"/>
        <v>545.54909226910274</v>
      </c>
      <c r="AO78" s="5">
        <f t="shared" si="41"/>
        <v>546.07407113537681</v>
      </c>
      <c r="AP78" s="5">
        <f t="shared" si="42"/>
        <v>546.6384732668846</v>
      </c>
      <c r="AQ78" s="5">
        <f t="shared" si="43"/>
        <v>547.22848709922027</v>
      </c>
      <c r="AR78" s="5">
        <f t="shared" si="44"/>
        <v>547.54802266353749</v>
      </c>
    </row>
    <row r="79" spans="1:44" x14ac:dyDescent="0.35">
      <c r="B79" t="s">
        <v>4</v>
      </c>
      <c r="E79" s="1"/>
      <c r="F79" s="1"/>
      <c r="G79" s="1"/>
      <c r="H79" s="1"/>
      <c r="I79" s="1"/>
      <c r="J79" s="5"/>
      <c r="K79" s="5">
        <v>617</v>
      </c>
      <c r="L79" s="5">
        <f t="shared" si="41"/>
        <v>645.04023985632966</v>
      </c>
      <c r="M79" s="5">
        <f t="shared" si="41"/>
        <v>646.30210649544949</v>
      </c>
      <c r="N79" s="5">
        <f t="shared" si="41"/>
        <v>642.72189627036562</v>
      </c>
      <c r="O79" s="5">
        <f t="shared" si="41"/>
        <v>647.72620661519318</v>
      </c>
      <c r="P79" s="5">
        <f t="shared" si="41"/>
        <v>653.97678291763668</v>
      </c>
      <c r="Q79" s="5">
        <f t="shared" si="41"/>
        <v>663.60247452215924</v>
      </c>
      <c r="R79" s="5">
        <f t="shared" si="41"/>
        <v>675.23966070796268</v>
      </c>
      <c r="S79" s="5">
        <f t="shared" si="41"/>
        <v>690.32478538552073</v>
      </c>
      <c r="T79" s="5">
        <f t="shared" si="41"/>
        <v>708.11738423172881</v>
      </c>
      <c r="U79" s="5">
        <f t="shared" si="41"/>
        <v>715.22897982702841</v>
      </c>
      <c r="V79" s="5">
        <f t="shared" si="41"/>
        <v>721.80352111143213</v>
      </c>
      <c r="W79" s="5">
        <f t="shared" si="41"/>
        <v>727.51752904485363</v>
      </c>
      <c r="X79" s="5">
        <f t="shared" si="41"/>
        <v>732.67253849664951</v>
      </c>
      <c r="Y79" s="5">
        <f t="shared" si="41"/>
        <v>736.93973047372685</v>
      </c>
      <c r="Z79" s="5">
        <f t="shared" si="41"/>
        <v>740.94526748211376</v>
      </c>
      <c r="AA79" s="5">
        <f t="shared" si="41"/>
        <v>745.29859575343744</v>
      </c>
      <c r="AB79" s="5">
        <f t="shared" si="41"/>
        <v>749.52092610821046</v>
      </c>
      <c r="AC79" s="5">
        <f t="shared" si="41"/>
        <v>751.75306559925662</v>
      </c>
      <c r="AD79" s="5">
        <f t="shared" si="41"/>
        <v>749.30753389681024</v>
      </c>
      <c r="AE79" s="5">
        <f t="shared" si="41"/>
        <v>746.6847030375169</v>
      </c>
      <c r="AF79" s="5">
        <f t="shared" si="41"/>
        <v>744.70101625122004</v>
      </c>
      <c r="AG79" s="5">
        <f t="shared" si="41"/>
        <v>743.52443885675791</v>
      </c>
      <c r="AH79" s="5">
        <f t="shared" si="41"/>
        <v>743.06988300903868</v>
      </c>
      <c r="AI79" s="5">
        <f t="shared" si="41"/>
        <v>742.84538830259021</v>
      </c>
      <c r="AJ79" s="5">
        <f t="shared" si="41"/>
        <v>743.72068836576136</v>
      </c>
      <c r="AK79" s="5">
        <f t="shared" si="41"/>
        <v>744.99811804180456</v>
      </c>
      <c r="AL79" s="5">
        <f t="shared" si="41"/>
        <v>746.87709893352428</v>
      </c>
      <c r="AM79" s="5">
        <f t="shared" si="41"/>
        <v>748.94976123251172</v>
      </c>
      <c r="AN79" s="5">
        <f t="shared" si="41"/>
        <v>751.29709129113951</v>
      </c>
      <c r="AO79" s="5">
        <f t="shared" si="41"/>
        <v>753.38489185932178</v>
      </c>
      <c r="AP79" s="5">
        <f t="shared" si="42"/>
        <v>755.46807460099251</v>
      </c>
      <c r="AQ79" s="5">
        <f t="shared" si="43"/>
        <v>757.56507590433182</v>
      </c>
      <c r="AR79" s="5">
        <f t="shared" si="44"/>
        <v>759.76454570538181</v>
      </c>
    </row>
    <row r="80" spans="1:44" x14ac:dyDescent="0.35">
      <c r="B80" t="s">
        <v>5</v>
      </c>
      <c r="E80" s="1"/>
      <c r="F80" s="1"/>
      <c r="G80" s="1"/>
      <c r="H80" s="1"/>
      <c r="I80" s="1"/>
      <c r="J80" s="5"/>
      <c r="K80" s="5">
        <v>320</v>
      </c>
      <c r="L80" s="5">
        <f t="shared" si="41"/>
        <v>349.23288588561172</v>
      </c>
      <c r="M80" s="5">
        <f t="shared" si="41"/>
        <v>350.42174493214856</v>
      </c>
      <c r="N80" s="5">
        <f t="shared" si="41"/>
        <v>344.30694662715712</v>
      </c>
      <c r="O80" s="5">
        <f t="shared" si="41"/>
        <v>353.32861030830355</v>
      </c>
      <c r="P80" s="5">
        <f t="shared" si="41"/>
        <v>365.1792327149426</v>
      </c>
      <c r="Q80" s="5">
        <f t="shared" si="41"/>
        <v>384.19607178157719</v>
      </c>
      <c r="R80" s="5">
        <f t="shared" si="41"/>
        <v>407.78139101185633</v>
      </c>
      <c r="S80" s="5">
        <f t="shared" si="41"/>
        <v>436.1712316097794</v>
      </c>
      <c r="T80" s="5">
        <f t="shared" si="41"/>
        <v>471.27324371052509</v>
      </c>
      <c r="U80" s="5">
        <f t="shared" si="41"/>
        <v>486.047909293261</v>
      </c>
      <c r="V80" s="5">
        <f t="shared" si="41"/>
        <v>500.40754232078393</v>
      </c>
      <c r="W80" s="5">
        <f t="shared" si="41"/>
        <v>513.42263137732903</v>
      </c>
      <c r="X80" s="5">
        <f t="shared" si="41"/>
        <v>524.59819848507948</v>
      </c>
      <c r="Y80" s="5">
        <f t="shared" si="41"/>
        <v>534.31516760319471</v>
      </c>
      <c r="Z80" s="5">
        <f t="shared" si="41"/>
        <v>543.86145862184139</v>
      </c>
      <c r="AA80" s="5">
        <f t="shared" si="41"/>
        <v>554.66986155780694</v>
      </c>
      <c r="AB80" s="5">
        <f t="shared" si="41"/>
        <v>565.57059587612946</v>
      </c>
      <c r="AC80" s="5">
        <f t="shared" si="41"/>
        <v>570.37285789309465</v>
      </c>
      <c r="AD80" s="5">
        <f t="shared" si="41"/>
        <v>564.77245849219605</v>
      </c>
      <c r="AE80" s="5">
        <f t="shared" si="41"/>
        <v>558.42330524109843</v>
      </c>
      <c r="AF80" s="5">
        <f t="shared" si="41"/>
        <v>553.36620899313755</v>
      </c>
      <c r="AG80" s="5">
        <f t="shared" si="41"/>
        <v>550.21028525278348</v>
      </c>
      <c r="AH80" s="5">
        <f t="shared" si="41"/>
        <v>549.31329199795323</v>
      </c>
      <c r="AI80" s="5">
        <f t="shared" si="41"/>
        <v>548.84493299891574</v>
      </c>
      <c r="AJ80" s="5">
        <f t="shared" si="41"/>
        <v>550.76786414231435</v>
      </c>
      <c r="AK80" s="5">
        <f t="shared" si="41"/>
        <v>553.72027048813493</v>
      </c>
      <c r="AL80" s="5">
        <f t="shared" si="41"/>
        <v>558.28078004227507</v>
      </c>
      <c r="AM80" s="5">
        <f t="shared" si="41"/>
        <v>561.53628927396062</v>
      </c>
      <c r="AN80" s="5">
        <f t="shared" si="41"/>
        <v>565.30114428901368</v>
      </c>
      <c r="AO80" s="5">
        <f t="shared" si="41"/>
        <v>568.69196932528132</v>
      </c>
      <c r="AP80" s="5">
        <f t="shared" si="42"/>
        <v>572.09398116821399</v>
      </c>
      <c r="AQ80" s="5">
        <f t="shared" si="43"/>
        <v>575.5270591347014</v>
      </c>
      <c r="AR80" s="5">
        <f t="shared" si="44"/>
        <v>579.03839994703151</v>
      </c>
    </row>
    <row r="81" spans="1:47" x14ac:dyDescent="0.35">
      <c r="B81" t="s">
        <v>6</v>
      </c>
      <c r="E81" s="1"/>
      <c r="F81" s="1"/>
      <c r="G81" s="1"/>
      <c r="H81" s="1"/>
      <c r="I81" s="1"/>
      <c r="J81" s="5"/>
      <c r="K81" s="5">
        <v>628</v>
      </c>
      <c r="L81" s="5">
        <f t="shared" si="41"/>
        <v>644.27918302742523</v>
      </c>
      <c r="M81" s="5">
        <f t="shared" si="41"/>
        <v>644.86125523443934</v>
      </c>
      <c r="N81" s="5">
        <f t="shared" si="41"/>
        <v>644.63958333966195</v>
      </c>
      <c r="O81" s="5">
        <f t="shared" si="41"/>
        <v>644.99174410992623</v>
      </c>
      <c r="P81" s="5">
        <f t="shared" si="41"/>
        <v>645.45220976230053</v>
      </c>
      <c r="Q81" s="5">
        <f t="shared" si="41"/>
        <v>646.10893336104959</v>
      </c>
      <c r="R81" s="5">
        <f t="shared" si="41"/>
        <v>646.68807188532639</v>
      </c>
      <c r="S81" s="5">
        <f t="shared" si="41"/>
        <v>648.17838209102786</v>
      </c>
      <c r="T81" s="5">
        <f t="shared" si="41"/>
        <v>649.89795434373639</v>
      </c>
      <c r="U81" s="5">
        <f t="shared" si="41"/>
        <v>650.66456435038776</v>
      </c>
      <c r="V81" s="5">
        <f t="shared" si="41"/>
        <v>651.52327994671805</v>
      </c>
      <c r="W81" s="5">
        <f t="shared" si="41"/>
        <v>652.43523452399108</v>
      </c>
      <c r="X81" s="5">
        <f t="shared" si="41"/>
        <v>652.7606125958248</v>
      </c>
      <c r="Y81" s="5">
        <f t="shared" si="41"/>
        <v>653.10293988012916</v>
      </c>
      <c r="Z81" s="5">
        <f t="shared" si="41"/>
        <v>653.47554797393263</v>
      </c>
      <c r="AA81" s="5">
        <f t="shared" si="41"/>
        <v>653.90480638952363</v>
      </c>
      <c r="AB81" s="5">
        <f t="shared" si="41"/>
        <v>654.31991742199295</v>
      </c>
      <c r="AC81" s="5">
        <f t="shared" si="41"/>
        <v>654.32924824197414</v>
      </c>
      <c r="AD81" s="5">
        <f t="shared" si="41"/>
        <v>654.32924824197414</v>
      </c>
      <c r="AE81" s="5">
        <f t="shared" si="41"/>
        <v>654.32924824197414</v>
      </c>
      <c r="AF81" s="5">
        <f t="shared" si="41"/>
        <v>654.32924824197414</v>
      </c>
      <c r="AG81" s="5">
        <f t="shared" si="41"/>
        <v>654.32924824197414</v>
      </c>
      <c r="AH81" s="5">
        <f t="shared" si="41"/>
        <v>654.32924824197414</v>
      </c>
      <c r="AI81" s="5">
        <f t="shared" si="41"/>
        <v>654.32924824197414</v>
      </c>
      <c r="AJ81" s="5">
        <f t="shared" si="41"/>
        <v>654.32924824197414</v>
      </c>
      <c r="AK81" s="5">
        <f t="shared" si="41"/>
        <v>654.32924824197414</v>
      </c>
      <c r="AL81" s="5">
        <f t="shared" si="41"/>
        <v>654.32924824197414</v>
      </c>
      <c r="AM81" s="5">
        <f t="shared" si="41"/>
        <v>654.32924824197414</v>
      </c>
      <c r="AN81" s="5">
        <f t="shared" si="41"/>
        <v>654.32924824197414</v>
      </c>
      <c r="AO81" s="5">
        <f t="shared" si="41"/>
        <v>654.32924824197414</v>
      </c>
      <c r="AP81" s="5">
        <f t="shared" si="42"/>
        <v>654.32924824197414</v>
      </c>
      <c r="AQ81" s="5">
        <f t="shared" si="43"/>
        <v>654.32924824197414</v>
      </c>
      <c r="AR81" s="5">
        <f t="shared" si="44"/>
        <v>654.50499280234862</v>
      </c>
    </row>
    <row r="82" spans="1:47" x14ac:dyDescent="0.35">
      <c r="B82" t="s">
        <v>7</v>
      </c>
      <c r="E82" s="1"/>
      <c r="F82" s="1"/>
      <c r="G82" s="1"/>
      <c r="H82" s="1"/>
      <c r="I82" s="1"/>
      <c r="J82" s="5"/>
      <c r="K82" s="5">
        <v>735</v>
      </c>
      <c r="L82" s="5">
        <f t="shared" si="41"/>
        <v>750.12135878002005</v>
      </c>
      <c r="M82" s="5">
        <f t="shared" si="41"/>
        <v>750.73354306802173</v>
      </c>
      <c r="N82" s="5">
        <f t="shared" si="41"/>
        <v>749.9294596383811</v>
      </c>
      <c r="O82" s="5">
        <f t="shared" si="41"/>
        <v>751.13557249104565</v>
      </c>
      <c r="P82" s="5">
        <f t="shared" si="41"/>
        <v>752.72270942050625</v>
      </c>
      <c r="Q82" s="5">
        <f t="shared" si="41"/>
        <v>755.2151318405206</v>
      </c>
      <c r="R82" s="5">
        <f t="shared" si="41"/>
        <v>758.14580598350517</v>
      </c>
      <c r="S82" s="5">
        <f t="shared" si="41"/>
        <v>762.45746680763375</v>
      </c>
      <c r="T82" s="5">
        <f t="shared" si="41"/>
        <v>767.61618356575957</v>
      </c>
      <c r="U82" s="5">
        <f t="shared" si="41"/>
        <v>769.81299089707284</v>
      </c>
      <c r="V82" s="5">
        <f t="shared" si="41"/>
        <v>772.04028447505448</v>
      </c>
      <c r="W82" s="5">
        <f t="shared" si="41"/>
        <v>774.16364140124256</v>
      </c>
      <c r="X82" s="5">
        <f t="shared" si="41"/>
        <v>775.48216692109133</v>
      </c>
      <c r="Y82" s="5">
        <f t="shared" si="41"/>
        <v>776.58054323436738</v>
      </c>
      <c r="Z82" s="5">
        <f t="shared" si="41"/>
        <v>777.61954657285776</v>
      </c>
      <c r="AA82" s="5">
        <f t="shared" si="41"/>
        <v>778.7635607464847</v>
      </c>
      <c r="AB82" s="5">
        <f t="shared" si="41"/>
        <v>779.89290693776138</v>
      </c>
      <c r="AC82" s="5">
        <f t="shared" si="41"/>
        <v>780.5709465230583</v>
      </c>
      <c r="AD82" s="5">
        <f t="shared" si="41"/>
        <v>779.85681771626844</v>
      </c>
      <c r="AE82" s="5">
        <f t="shared" si="41"/>
        <v>779.13655846475262</v>
      </c>
      <c r="AF82" s="5">
        <f t="shared" si="41"/>
        <v>778.62214845931487</v>
      </c>
      <c r="AG82" s="5">
        <f t="shared" si="41"/>
        <v>778.32051432404478</v>
      </c>
      <c r="AH82" s="5">
        <f t="shared" si="41"/>
        <v>778.19750071938029</v>
      </c>
      <c r="AI82" s="5">
        <f t="shared" si="41"/>
        <v>778.13746703314348</v>
      </c>
      <c r="AJ82" s="5">
        <f t="shared" si="41"/>
        <v>778.36185111400266</v>
      </c>
      <c r="AK82" s="5">
        <f t="shared" si="41"/>
        <v>778.67460941289619</v>
      </c>
      <c r="AL82" s="5">
        <f t="shared" si="41"/>
        <v>779.13193425366046</v>
      </c>
      <c r="AM82" s="5">
        <f t="shared" si="41"/>
        <v>779.58577582602493</v>
      </c>
      <c r="AN82" s="5">
        <f t="shared" si="41"/>
        <v>780.06636527302226</v>
      </c>
      <c r="AO82" s="5">
        <f t="shared" si="41"/>
        <v>780.44192707735681</v>
      </c>
      <c r="AP82" s="5">
        <f t="shared" si="42"/>
        <v>780.76241672992148</v>
      </c>
      <c r="AQ82" s="5">
        <f t="shared" si="43"/>
        <v>781.05668055562046</v>
      </c>
      <c r="AR82" s="5">
        <f t="shared" si="44"/>
        <v>781.57326305126662</v>
      </c>
    </row>
    <row r="83" spans="1:47" x14ac:dyDescent="0.35">
      <c r="B83" t="s">
        <v>8</v>
      </c>
      <c r="E83" s="1"/>
      <c r="F83" s="1"/>
      <c r="G83" s="1"/>
      <c r="H83" s="1"/>
      <c r="I83" s="1"/>
      <c r="J83" s="5"/>
      <c r="K83" s="5">
        <v>408</v>
      </c>
      <c r="L83" s="5">
        <f t="shared" si="41"/>
        <v>431.64398989437791</v>
      </c>
      <c r="M83" s="5">
        <f t="shared" si="41"/>
        <v>432.42349508522551</v>
      </c>
      <c r="N83" s="5">
        <f t="shared" si="41"/>
        <v>431.60895543413312</v>
      </c>
      <c r="O83" s="5">
        <f t="shared" si="41"/>
        <v>432.6881090391488</v>
      </c>
      <c r="P83" s="5">
        <f t="shared" si="41"/>
        <v>433.94998086948539</v>
      </c>
      <c r="Q83" s="5">
        <f t="shared" si="41"/>
        <v>435.73564360703654</v>
      </c>
      <c r="R83" s="5">
        <f t="shared" si="41"/>
        <v>437.70626932387097</v>
      </c>
      <c r="S83" s="5">
        <f t="shared" si="41"/>
        <v>440.85753594203356</v>
      </c>
      <c r="T83" s="5">
        <f t="shared" si="41"/>
        <v>444.24694075419058</v>
      </c>
      <c r="U83" s="5">
        <f t="shared" si="41"/>
        <v>445.5135138086581</v>
      </c>
      <c r="V83" s="5">
        <f t="shared" si="41"/>
        <v>446.64952298297004</v>
      </c>
      <c r="W83" s="5">
        <f t="shared" si="41"/>
        <v>447.65675639667461</v>
      </c>
      <c r="X83" s="5">
        <f t="shared" si="41"/>
        <v>448.08846717172185</v>
      </c>
      <c r="Y83" s="5">
        <f t="shared" si="41"/>
        <v>448.38319814911756</v>
      </c>
      <c r="Z83" s="5">
        <f t="shared" si="41"/>
        <v>448.57129358108563</v>
      </c>
      <c r="AA83" s="5">
        <f t="shared" si="41"/>
        <v>448.65228573497069</v>
      </c>
      <c r="AB83" s="5">
        <f t="shared" si="41"/>
        <v>448.65228573497069</v>
      </c>
      <c r="AC83" s="5">
        <f t="shared" si="41"/>
        <v>448.65228573497069</v>
      </c>
      <c r="AD83" s="5">
        <f t="shared" si="41"/>
        <v>448.65228573497069</v>
      </c>
      <c r="AE83" s="5">
        <f t="shared" si="41"/>
        <v>448.65228573497069</v>
      </c>
      <c r="AF83" s="5">
        <f t="shared" si="41"/>
        <v>448.65228573497069</v>
      </c>
      <c r="AG83" s="5">
        <f t="shared" ref="L83:AO84" si="46">(AG63*AG$72)+AF83</f>
        <v>448.65228573497069</v>
      </c>
      <c r="AH83" s="5">
        <f t="shared" si="46"/>
        <v>448.65228573497069</v>
      </c>
      <c r="AI83" s="5">
        <f t="shared" si="46"/>
        <v>448.65228573497069</v>
      </c>
      <c r="AJ83" s="5">
        <f t="shared" si="46"/>
        <v>448.65228573497069</v>
      </c>
      <c r="AK83" s="5">
        <f t="shared" si="46"/>
        <v>448.65228573497069</v>
      </c>
      <c r="AL83" s="5">
        <f t="shared" si="46"/>
        <v>448.65228573497069</v>
      </c>
      <c r="AM83" s="5">
        <f t="shared" si="46"/>
        <v>448.65228573497069</v>
      </c>
      <c r="AN83" s="5">
        <f t="shared" si="46"/>
        <v>448.65228573497069</v>
      </c>
      <c r="AO83" s="5">
        <f t="shared" si="46"/>
        <v>448.65228573497069</v>
      </c>
      <c r="AP83" s="5">
        <f t="shared" si="42"/>
        <v>448.65228573497069</v>
      </c>
      <c r="AQ83" s="5">
        <f t="shared" si="43"/>
        <v>448.65228573497069</v>
      </c>
      <c r="AR83" s="5">
        <f t="shared" si="44"/>
        <v>448.65228573497069</v>
      </c>
    </row>
    <row r="84" spans="1:47" x14ac:dyDescent="0.35">
      <c r="B84" t="s">
        <v>9</v>
      </c>
      <c r="E84" s="1"/>
      <c r="F84" s="1"/>
      <c r="G84" s="1"/>
      <c r="H84" s="1"/>
      <c r="I84" s="1"/>
      <c r="J84" s="5"/>
      <c r="K84" s="5">
        <v>736</v>
      </c>
      <c r="L84" s="5">
        <f t="shared" si="46"/>
        <v>750.12893799653</v>
      </c>
      <c r="M84" s="5">
        <f t="shared" si="46"/>
        <v>750.68913633339275</v>
      </c>
      <c r="N84" s="5">
        <f t="shared" si="46"/>
        <v>750.00634507259258</v>
      </c>
      <c r="O84" s="5">
        <f t="shared" si="46"/>
        <v>750.87087709229695</v>
      </c>
      <c r="P84" s="5">
        <f t="shared" si="46"/>
        <v>751.81336210843347</v>
      </c>
      <c r="Q84" s="5">
        <f t="shared" si="46"/>
        <v>753.045500669896</v>
      </c>
      <c r="R84" s="5">
        <f t="shared" si="46"/>
        <v>754.30483544751803</v>
      </c>
      <c r="S84" s="5">
        <f t="shared" si="46"/>
        <v>757.51298413460052</v>
      </c>
      <c r="T84" s="5">
        <f t="shared" si="46"/>
        <v>760.85264925349736</v>
      </c>
      <c r="U84" s="5">
        <f t="shared" si="46"/>
        <v>762.03438009378999</v>
      </c>
      <c r="V84" s="5">
        <f t="shared" si="46"/>
        <v>763.0749764240652</v>
      </c>
      <c r="W84" s="5">
        <f t="shared" si="46"/>
        <v>764.08765434270879</v>
      </c>
      <c r="X84" s="5">
        <f t="shared" si="46"/>
        <v>764.7320305241833</v>
      </c>
      <c r="Y84" s="5">
        <f t="shared" si="46"/>
        <v>765.29403307114285</v>
      </c>
      <c r="Z84" s="5">
        <f t="shared" si="46"/>
        <v>765.76695872866253</v>
      </c>
      <c r="AA84" s="5">
        <f t="shared" si="46"/>
        <v>766.17191949808796</v>
      </c>
      <c r="AB84" s="5">
        <f t="shared" si="46"/>
        <v>766.45679961841006</v>
      </c>
      <c r="AC84" s="5">
        <f t="shared" si="46"/>
        <v>766.53766672491338</v>
      </c>
      <c r="AD84" s="5">
        <f t="shared" si="46"/>
        <v>766.53167571143365</v>
      </c>
      <c r="AE84" s="5">
        <f t="shared" si="46"/>
        <v>766.53167571143365</v>
      </c>
      <c r="AF84" s="5">
        <f t="shared" si="46"/>
        <v>766.53167571143365</v>
      </c>
      <c r="AG84" s="5">
        <f t="shared" si="46"/>
        <v>766.53167571143365</v>
      </c>
      <c r="AH84" s="5">
        <f t="shared" si="46"/>
        <v>766.53167571143365</v>
      </c>
      <c r="AI84" s="5">
        <f t="shared" si="46"/>
        <v>766.53167571143365</v>
      </c>
      <c r="AJ84" s="5">
        <f t="shared" si="46"/>
        <v>766.53167571143365</v>
      </c>
      <c r="AK84" s="5">
        <f t="shared" si="46"/>
        <v>766.53167571143365</v>
      </c>
      <c r="AL84" s="5">
        <f t="shared" si="46"/>
        <v>766.53167571143365</v>
      </c>
      <c r="AM84" s="5">
        <f t="shared" si="46"/>
        <v>766.53167571143365</v>
      </c>
      <c r="AN84" s="5">
        <f t="shared" si="46"/>
        <v>766.53167571143365</v>
      </c>
      <c r="AO84" s="5">
        <f t="shared" si="46"/>
        <v>766.53167571143365</v>
      </c>
      <c r="AP84" s="5">
        <f t="shared" si="42"/>
        <v>766.53167571143365</v>
      </c>
      <c r="AQ84" s="5">
        <f t="shared" si="43"/>
        <v>766.53167571143365</v>
      </c>
      <c r="AR84" s="5">
        <f t="shared" si="44"/>
        <v>766.53167571143365</v>
      </c>
    </row>
    <row r="85" spans="1:47" x14ac:dyDescent="0.35">
      <c r="B85" s="10" t="s">
        <v>40</v>
      </c>
      <c r="C85" s="10"/>
      <c r="D85" s="16"/>
      <c r="E85" s="7"/>
      <c r="F85" s="7"/>
      <c r="G85" s="7"/>
      <c r="H85" s="7"/>
      <c r="I85" s="7"/>
      <c r="J85" s="7"/>
      <c r="K85" s="7">
        <f t="shared" ref="K85:AN85" si="47">SUM(K75:K84)</f>
        <v>8678</v>
      </c>
      <c r="L85" s="7">
        <f t="shared" si="47"/>
        <v>8964</v>
      </c>
      <c r="M85" s="7">
        <f t="shared" si="47"/>
        <v>8975</v>
      </c>
      <c r="N85" s="7">
        <f t="shared" si="47"/>
        <v>8955.9999999999982</v>
      </c>
      <c r="O85" s="7">
        <f t="shared" si="47"/>
        <v>8983</v>
      </c>
      <c r="P85" s="7">
        <f t="shared" si="47"/>
        <v>9017</v>
      </c>
      <c r="Q85" s="7">
        <f t="shared" si="47"/>
        <v>9068.9999999999982</v>
      </c>
      <c r="R85" s="7">
        <f t="shared" si="47"/>
        <v>9129.9999999999982</v>
      </c>
      <c r="S85" s="7">
        <f t="shared" si="47"/>
        <v>9215.9999999999982</v>
      </c>
      <c r="T85" s="7">
        <f t="shared" si="47"/>
        <v>9316.9999999999982</v>
      </c>
      <c r="U85" s="7">
        <f t="shared" si="47"/>
        <v>9358</v>
      </c>
      <c r="V85" s="7">
        <f t="shared" si="47"/>
        <v>9396.9999999999982</v>
      </c>
      <c r="W85" s="7">
        <f t="shared" si="47"/>
        <v>9432</v>
      </c>
      <c r="X85" s="7">
        <f t="shared" si="47"/>
        <v>9458.9999999999982</v>
      </c>
      <c r="Y85" s="7">
        <f t="shared" si="47"/>
        <v>9482</v>
      </c>
      <c r="Z85" s="7">
        <f t="shared" si="47"/>
        <v>9504</v>
      </c>
      <c r="AA85" s="7">
        <f t="shared" si="47"/>
        <v>9528</v>
      </c>
      <c r="AB85" s="7">
        <f t="shared" si="47"/>
        <v>9550.9999999999982</v>
      </c>
      <c r="AC85" s="7">
        <f t="shared" si="47"/>
        <v>9561.9999999999982</v>
      </c>
      <c r="AD85" s="7">
        <f t="shared" si="47"/>
        <v>9550</v>
      </c>
      <c r="AE85" s="7">
        <f t="shared" si="47"/>
        <v>9536.9999999999982</v>
      </c>
      <c r="AF85" s="7">
        <f t="shared" si="47"/>
        <v>9526.9999999999982</v>
      </c>
      <c r="AG85" s="7">
        <f t="shared" si="47"/>
        <v>9521</v>
      </c>
      <c r="AH85" s="7">
        <f t="shared" si="47"/>
        <v>9519</v>
      </c>
      <c r="AI85" s="7">
        <f t="shared" si="47"/>
        <v>9518</v>
      </c>
      <c r="AJ85" s="7">
        <f t="shared" si="47"/>
        <v>9521.9999999999982</v>
      </c>
      <c r="AK85" s="7">
        <f t="shared" si="47"/>
        <v>9528</v>
      </c>
      <c r="AL85" s="7">
        <f t="shared" si="47"/>
        <v>9537</v>
      </c>
      <c r="AM85" s="7">
        <f t="shared" si="47"/>
        <v>9544.9999999999982</v>
      </c>
      <c r="AN85" s="7">
        <f t="shared" si="47"/>
        <v>9553.9999999999982</v>
      </c>
      <c r="AO85" s="7">
        <f>SUM(AO75:AO84)</f>
        <v>9562.026792255363</v>
      </c>
      <c r="AP85" s="7">
        <f t="shared" ref="AP85:AR85" si="48">SUM(AP75:AP84)</f>
        <v>9570.0603050065984</v>
      </c>
      <c r="AQ85" s="7">
        <f t="shared" si="48"/>
        <v>9578.100543880495</v>
      </c>
      <c r="AR85" s="7">
        <f t="shared" si="48"/>
        <v>9586.1475145085478</v>
      </c>
    </row>
    <row r="86" spans="1:47" x14ac:dyDescent="0.35">
      <c r="B86" s="10" t="s">
        <v>38</v>
      </c>
      <c r="C86" s="10"/>
      <c r="D86" s="16"/>
      <c r="E86" s="7"/>
      <c r="F86" s="7"/>
      <c r="G86" s="7"/>
      <c r="H86" s="7"/>
      <c r="I86" s="7"/>
      <c r="J86" s="7"/>
      <c r="K86" s="7">
        <f t="shared" ref="K86:AO86" si="49">SUM(K78:K80)</f>
        <v>1399</v>
      </c>
      <c r="L86" s="7">
        <f t="shared" si="49"/>
        <v>1483.6169299607341</v>
      </c>
      <c r="M86" s="7">
        <f t="shared" si="49"/>
        <v>1487.2468561009127</v>
      </c>
      <c r="N86" s="7">
        <f t="shared" si="49"/>
        <v>1475.4700138797912</v>
      </c>
      <c r="O86" s="7">
        <f t="shared" si="49"/>
        <v>1492.5112700374268</v>
      </c>
      <c r="P86" s="7">
        <f t="shared" si="49"/>
        <v>1514.5019339378416</v>
      </c>
      <c r="Q86" s="7">
        <f t="shared" si="49"/>
        <v>1549.264503098294</v>
      </c>
      <c r="R86" s="7">
        <f t="shared" si="49"/>
        <v>1591.9108647651731</v>
      </c>
      <c r="S86" s="7">
        <f t="shared" si="49"/>
        <v>1644.2764974128349</v>
      </c>
      <c r="T86" s="7">
        <f t="shared" si="49"/>
        <v>1707.7514516832725</v>
      </c>
      <c r="U86" s="7">
        <f t="shared" si="49"/>
        <v>1733.9646657842259</v>
      </c>
      <c r="V86" s="7">
        <f t="shared" si="49"/>
        <v>1758.9956290869779</v>
      </c>
      <c r="W86" s="7">
        <f t="shared" si="49"/>
        <v>1781.3072103267698</v>
      </c>
      <c r="X86" s="7">
        <f t="shared" si="49"/>
        <v>1798.7755468107016</v>
      </c>
      <c r="Y86" s="7">
        <f t="shared" si="49"/>
        <v>1813.6695296187245</v>
      </c>
      <c r="Z86" s="7">
        <f t="shared" si="49"/>
        <v>1828.0561430866831</v>
      </c>
      <c r="AA86" s="7">
        <f t="shared" si="49"/>
        <v>1844.0784159290015</v>
      </c>
      <c r="AB86" s="7">
        <f t="shared" si="49"/>
        <v>1859.9177506189067</v>
      </c>
      <c r="AC86" s="7">
        <f t="shared" si="49"/>
        <v>1867.4383915237136</v>
      </c>
      <c r="AD86" s="7">
        <f t="shared" si="49"/>
        <v>1858.890413490763</v>
      </c>
      <c r="AE86" s="7">
        <f t="shared" si="49"/>
        <v>1849.3897862693536</v>
      </c>
      <c r="AF86" s="7">
        <f t="shared" si="49"/>
        <v>1841.9618362965425</v>
      </c>
      <c r="AG86" s="7">
        <f t="shared" si="49"/>
        <v>1837.4264300323573</v>
      </c>
      <c r="AH86" s="7">
        <f t="shared" si="49"/>
        <v>1835.9726744590178</v>
      </c>
      <c r="AI86" s="7">
        <f t="shared" si="49"/>
        <v>1835.230735094244</v>
      </c>
      <c r="AJ86" s="7">
        <f t="shared" si="49"/>
        <v>1838.2280819040989</v>
      </c>
      <c r="AK86" s="7">
        <f t="shared" si="49"/>
        <v>1842.7634771847279</v>
      </c>
      <c r="AL86" s="7">
        <f t="shared" si="49"/>
        <v>1849.6526491592504</v>
      </c>
      <c r="AM86" s="7">
        <f t="shared" si="49"/>
        <v>1855.4775449305425</v>
      </c>
      <c r="AN86" s="7">
        <f t="shared" si="49"/>
        <v>1862.1473278492558</v>
      </c>
      <c r="AO86" s="7">
        <f t="shared" si="49"/>
        <v>1868.1509323199798</v>
      </c>
      <c r="AP86" s="7">
        <f t="shared" ref="AP86:AR86" si="50">SUM(AP78:AP80)</f>
        <v>1874.200529036091</v>
      </c>
      <c r="AQ86" s="7">
        <f t="shared" si="50"/>
        <v>1880.3206221382536</v>
      </c>
      <c r="AR86" s="7">
        <f t="shared" si="50"/>
        <v>1886.3509683159509</v>
      </c>
    </row>
    <row r="87" spans="1:47" x14ac:dyDescent="0.35">
      <c r="B87" s="10" t="s">
        <v>39</v>
      </c>
      <c r="C87" s="10"/>
      <c r="D87" s="16"/>
      <c r="E87" s="7"/>
      <c r="F87" s="7"/>
      <c r="G87" s="7"/>
      <c r="H87" s="7"/>
      <c r="I87" s="7"/>
      <c r="J87" s="7"/>
      <c r="K87" s="7">
        <f t="shared" ref="K87:AO87" si="51">SUM(K78:K79)</f>
        <v>1079</v>
      </c>
      <c r="L87" s="7">
        <f t="shared" si="51"/>
        <v>1134.3840440751223</v>
      </c>
      <c r="M87" s="7">
        <f t="shared" si="51"/>
        <v>1136.8251111687641</v>
      </c>
      <c r="N87" s="7">
        <f t="shared" si="51"/>
        <v>1131.1630672526342</v>
      </c>
      <c r="O87" s="7">
        <f t="shared" si="51"/>
        <v>1139.1826597291233</v>
      </c>
      <c r="P87" s="7">
        <f t="shared" si="51"/>
        <v>1149.322701222899</v>
      </c>
      <c r="Q87" s="7">
        <f t="shared" si="51"/>
        <v>1165.0684313167169</v>
      </c>
      <c r="R87" s="7">
        <f t="shared" si="51"/>
        <v>1184.1294737533167</v>
      </c>
      <c r="S87" s="7">
        <f t="shared" si="51"/>
        <v>1208.1052658030555</v>
      </c>
      <c r="T87" s="7">
        <f t="shared" si="51"/>
        <v>1236.4782079727474</v>
      </c>
      <c r="U87" s="7">
        <f t="shared" si="51"/>
        <v>1247.9167564909649</v>
      </c>
      <c r="V87" s="7">
        <f t="shared" si="51"/>
        <v>1258.588086766194</v>
      </c>
      <c r="W87" s="7">
        <f t="shared" si="51"/>
        <v>1267.8845789494408</v>
      </c>
      <c r="X87" s="7">
        <f t="shared" si="51"/>
        <v>1274.177348325622</v>
      </c>
      <c r="Y87" s="7">
        <f t="shared" si="51"/>
        <v>1279.3543620155297</v>
      </c>
      <c r="Z87" s="7">
        <f t="shared" si="51"/>
        <v>1284.1946844648417</v>
      </c>
      <c r="AA87" s="7">
        <f t="shared" si="51"/>
        <v>1289.4085543711944</v>
      </c>
      <c r="AB87" s="7">
        <f t="shared" si="51"/>
        <v>1294.3471547427771</v>
      </c>
      <c r="AC87" s="7">
        <f t="shared" si="51"/>
        <v>1297.0655336306188</v>
      </c>
      <c r="AD87" s="7">
        <f t="shared" si="51"/>
        <v>1294.1179549985668</v>
      </c>
      <c r="AE87" s="7">
        <f t="shared" si="51"/>
        <v>1290.9664810282552</v>
      </c>
      <c r="AF87" s="7">
        <f t="shared" si="51"/>
        <v>1288.5956273034049</v>
      </c>
      <c r="AG87" s="7">
        <f t="shared" si="51"/>
        <v>1287.2161447795738</v>
      </c>
      <c r="AH87" s="7">
        <f t="shared" si="51"/>
        <v>1286.6593824610645</v>
      </c>
      <c r="AI87" s="7">
        <f t="shared" si="51"/>
        <v>1286.3858020953282</v>
      </c>
      <c r="AJ87" s="7">
        <f t="shared" si="51"/>
        <v>1287.4602177617844</v>
      </c>
      <c r="AK87" s="7">
        <f t="shared" si="51"/>
        <v>1289.043206696593</v>
      </c>
      <c r="AL87" s="7">
        <f t="shared" si="51"/>
        <v>1291.3718691169752</v>
      </c>
      <c r="AM87" s="7">
        <f t="shared" si="51"/>
        <v>1293.9412556565819</v>
      </c>
      <c r="AN87" s="7">
        <f t="shared" si="51"/>
        <v>1296.8461835602423</v>
      </c>
      <c r="AO87" s="7">
        <f t="shared" si="51"/>
        <v>1299.4589629946986</v>
      </c>
      <c r="AP87" s="7">
        <f t="shared" ref="AP87:AR87" si="52">SUM(AP78:AP79)</f>
        <v>1302.106547867877</v>
      </c>
      <c r="AQ87" s="7">
        <f t="shared" si="52"/>
        <v>1304.7935630035522</v>
      </c>
      <c r="AR87" s="7">
        <f t="shared" si="52"/>
        <v>1307.3125683689193</v>
      </c>
    </row>
    <row r="88" spans="1:47" x14ac:dyDescent="0.35">
      <c r="B88" s="10" t="s">
        <v>34</v>
      </c>
      <c r="C88" s="10"/>
      <c r="D88" s="16"/>
      <c r="E88" s="7"/>
      <c r="F88" s="7"/>
      <c r="G88" s="7"/>
      <c r="H88" s="7"/>
      <c r="I88" s="7"/>
      <c r="J88" s="7"/>
      <c r="K88" s="7">
        <f t="shared" ref="K88:AO88" si="53">SUM(K77,K78,K79,K80)</f>
        <v>2111</v>
      </c>
      <c r="L88" s="7">
        <f t="shared" si="53"/>
        <v>2226.590904940188</v>
      </c>
      <c r="M88" s="7">
        <f t="shared" si="53"/>
        <v>2231.3761691310874</v>
      </c>
      <c r="N88" s="7">
        <f t="shared" si="53"/>
        <v>2217.6042798569692</v>
      </c>
      <c r="O88" s="7">
        <f t="shared" si="53"/>
        <v>2237.5383931574615</v>
      </c>
      <c r="P88" s="7">
        <f t="shared" si="53"/>
        <v>2263.2539302713394</v>
      </c>
      <c r="Q88" s="7">
        <f t="shared" si="53"/>
        <v>2303.8863575025157</v>
      </c>
      <c r="R88" s="7">
        <f t="shared" si="53"/>
        <v>2353.7272521119203</v>
      </c>
      <c r="S88" s="7">
        <f t="shared" si="53"/>
        <v>2415.2508978556866</v>
      </c>
      <c r="T88" s="7">
        <f t="shared" si="53"/>
        <v>2489.6827959842922</v>
      </c>
      <c r="U88" s="7">
        <f t="shared" si="53"/>
        <v>2520.4623392552994</v>
      </c>
      <c r="V88" s="7">
        <f t="shared" si="53"/>
        <v>2550.0075227415373</v>
      </c>
      <c r="W88" s="7">
        <f t="shared" si="53"/>
        <v>2576.6066516207475</v>
      </c>
      <c r="X88" s="7">
        <f t="shared" si="53"/>
        <v>2597.1033434922033</v>
      </c>
      <c r="Y88" s="7">
        <f t="shared" si="53"/>
        <v>2614.6407519608438</v>
      </c>
      <c r="Z88" s="7">
        <f t="shared" si="53"/>
        <v>2631.589046073701</v>
      </c>
      <c r="AA88" s="7">
        <f t="shared" si="53"/>
        <v>2650.4521187135388</v>
      </c>
      <c r="AB88" s="7">
        <f t="shared" si="53"/>
        <v>2669.0995574466183</v>
      </c>
      <c r="AC88" s="7">
        <f t="shared" si="53"/>
        <v>2677.6766545248461</v>
      </c>
      <c r="AD88" s="7">
        <f t="shared" si="53"/>
        <v>2667.9748072956904</v>
      </c>
      <c r="AE88" s="7">
        <f t="shared" si="53"/>
        <v>2657.2510983264237</v>
      </c>
      <c r="AF88" s="7">
        <f t="shared" si="53"/>
        <v>2648.9085208386591</v>
      </c>
      <c r="AG88" s="7">
        <f t="shared" si="53"/>
        <v>2643.8352117147369</v>
      </c>
      <c r="AH88" s="7">
        <f t="shared" si="53"/>
        <v>2642.2314618576429</v>
      </c>
      <c r="AI88" s="7">
        <f t="shared" si="53"/>
        <v>2641.4176986237649</v>
      </c>
      <c r="AJ88" s="7">
        <f t="shared" si="53"/>
        <v>2644.6894611000753</v>
      </c>
      <c r="AK88" s="7">
        <f t="shared" si="53"/>
        <v>2649.6176040143537</v>
      </c>
      <c r="AL88" s="7">
        <f t="shared" si="53"/>
        <v>2657.0647377723153</v>
      </c>
      <c r="AM88" s="7">
        <f t="shared" si="53"/>
        <v>2663.2851070397364</v>
      </c>
      <c r="AN88" s="7">
        <f t="shared" si="53"/>
        <v>2670.3442101929609</v>
      </c>
      <c r="AO88" s="7">
        <f t="shared" si="53"/>
        <v>2676.6574175848205</v>
      </c>
      <c r="AP88" s="7">
        <f t="shared" ref="AP88:AR88" si="54">SUM(AP77,AP78,AP79,AP80)</f>
        <v>2682.9877972708782</v>
      </c>
      <c r="AQ88" s="7">
        <f t="shared" si="54"/>
        <v>2689.3590549515411</v>
      </c>
      <c r="AR88" s="7">
        <f t="shared" si="54"/>
        <v>2695.5385177259195</v>
      </c>
      <c r="AS88" s="7"/>
      <c r="AT88" s="7"/>
      <c r="AU88" s="7"/>
    </row>
    <row r="89" spans="1:47" x14ac:dyDescent="0.35">
      <c r="E89" s="1"/>
      <c r="F89" s="1"/>
      <c r="G89" s="1"/>
      <c r="H89" s="1"/>
      <c r="I89" s="1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7" x14ac:dyDescent="0.35">
      <c r="E90" s="1"/>
      <c r="F90" s="1"/>
      <c r="G90" s="1"/>
      <c r="H90" s="1"/>
      <c r="I90" s="1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2" spans="1:47" x14ac:dyDescent="0.35">
      <c r="A92" t="s">
        <v>63</v>
      </c>
      <c r="B92" s="2" t="s">
        <v>13</v>
      </c>
    </row>
    <row r="93" spans="1:47" x14ac:dyDescent="0.35">
      <c r="B93" t="s">
        <v>0</v>
      </c>
      <c r="F93" s="3"/>
      <c r="G93" s="3"/>
      <c r="H93" s="3"/>
      <c r="I93" s="3"/>
      <c r="J93" s="3"/>
      <c r="K93" s="3"/>
      <c r="L93" s="3">
        <f t="shared" ref="L93:AO100" si="55">L75/K75-1</f>
        <v>8.8982068797962555E-3</v>
      </c>
      <c r="M93" s="3">
        <f t="shared" si="55"/>
        <v>3.8893623169222735E-4</v>
      </c>
      <c r="N93" s="3">
        <f t="shared" si="55"/>
        <v>-6.4399820125793372E-4</v>
      </c>
      <c r="O93" s="3">
        <f t="shared" si="55"/>
        <v>8.309663366459219E-4</v>
      </c>
      <c r="P93" s="3">
        <f t="shared" si="55"/>
        <v>9.2342704119396934E-4</v>
      </c>
      <c r="Q93" s="3">
        <f t="shared" si="55"/>
        <v>1.1801640002004898E-3</v>
      </c>
      <c r="R93" s="3">
        <f t="shared" si="55"/>
        <v>1.022181806100031E-3</v>
      </c>
      <c r="S93" s="3">
        <f t="shared" si="55"/>
        <v>2.7656255424635123E-3</v>
      </c>
      <c r="T93" s="3">
        <f t="shared" si="55"/>
        <v>2.9394192708560585E-3</v>
      </c>
      <c r="U93" s="3">
        <f t="shared" si="55"/>
        <v>1.1083375576710353E-3</v>
      </c>
      <c r="V93" s="3">
        <f t="shared" si="55"/>
        <v>9.7609415725052884E-4</v>
      </c>
      <c r="W93" s="3">
        <f t="shared" si="55"/>
        <v>7.6696647916363325E-4</v>
      </c>
      <c r="X93" s="3">
        <f t="shared" si="55"/>
        <v>9.3907643233492877E-4</v>
      </c>
      <c r="Y93" s="3">
        <f t="shared" si="55"/>
        <v>7.6211791223612657E-4</v>
      </c>
      <c r="Z93" s="3">
        <f t="shared" si="55"/>
        <v>7.2126571817587859E-4</v>
      </c>
      <c r="AA93" s="3">
        <f t="shared" si="55"/>
        <v>7.715116034854308E-4</v>
      </c>
      <c r="AB93" s="3">
        <f t="shared" si="55"/>
        <v>6.7515324581957081E-4</v>
      </c>
      <c r="AC93" s="3">
        <f t="shared" si="55"/>
        <v>4.7052658514434853E-4</v>
      </c>
      <c r="AD93" s="3">
        <f t="shared" si="55"/>
        <v>-4.7659743510408692E-4</v>
      </c>
      <c r="AE93" s="3">
        <f t="shared" si="55"/>
        <v>-4.9419213887846869E-4</v>
      </c>
      <c r="AF93" s="3">
        <f t="shared" si="55"/>
        <v>-3.6319765077708066E-4</v>
      </c>
      <c r="AG93" s="3">
        <f t="shared" si="55"/>
        <v>-1.9868690962621116E-4</v>
      </c>
      <c r="AH93" s="3">
        <f t="shared" si="55"/>
        <v>-8.3963196180092403E-5</v>
      </c>
      <c r="AI93" s="3">
        <f t="shared" si="55"/>
        <v>-4.012753930704438E-5</v>
      </c>
      <c r="AJ93" s="3">
        <f t="shared" si="55"/>
        <v>1.6021170163083021E-4</v>
      </c>
      <c r="AK93" s="3">
        <f t="shared" si="55"/>
        <v>2.4133411968785268E-4</v>
      </c>
      <c r="AL93" s="3">
        <f t="shared" si="55"/>
        <v>3.4821255539441154E-4</v>
      </c>
      <c r="AM93" s="3">
        <f t="shared" si="55"/>
        <v>4.2124901190176978E-4</v>
      </c>
      <c r="AN93" s="3">
        <f t="shared" si="55"/>
        <v>4.6379473009827699E-4</v>
      </c>
      <c r="AO93" s="3">
        <f t="shared" si="55"/>
        <v>4.2476012990455558E-4</v>
      </c>
      <c r="AP93" s="3">
        <f t="shared" ref="AP93:AP106" si="56">AP75/AO75-1</f>
        <v>4.38738659476412E-4</v>
      </c>
      <c r="AQ93" s="3">
        <f t="shared" ref="AQ93:AQ106" si="57">AQ75/AP75-1</f>
        <v>4.3603227265842648E-4</v>
      </c>
      <c r="AR93" s="3">
        <f t="shared" ref="AR93:AR106" si="58">AR75/AQ75-1</f>
        <v>3.7258089060432376E-4</v>
      </c>
    </row>
    <row r="94" spans="1:47" x14ac:dyDescent="0.35">
      <c r="B94" t="s">
        <v>1</v>
      </c>
      <c r="F94" s="3"/>
      <c r="G94" s="3"/>
      <c r="H94" s="3"/>
      <c r="I94" s="3"/>
      <c r="J94" s="3"/>
      <c r="K94" s="3"/>
      <c r="L94" s="3">
        <f t="shared" ref="L94:U94" si="59">L76/K76-1</f>
        <v>7.4731276070378438E-2</v>
      </c>
      <c r="M94" s="3">
        <f t="shared" si="59"/>
        <v>2.3291964353950867E-3</v>
      </c>
      <c r="N94" s="3">
        <f t="shared" si="59"/>
        <v>-6.6542315071405067E-4</v>
      </c>
      <c r="O94" s="3">
        <f t="shared" si="59"/>
        <v>9.2984140231555656E-4</v>
      </c>
      <c r="P94" s="3">
        <f t="shared" si="59"/>
        <v>1.0976973038123727E-3</v>
      </c>
      <c r="Q94" s="3">
        <f t="shared" si="59"/>
        <v>1.4422178169286592E-3</v>
      </c>
      <c r="R94" s="3">
        <f t="shared" si="59"/>
        <v>1.1641868647784825E-3</v>
      </c>
      <c r="S94" s="3">
        <f t="shared" si="59"/>
        <v>3.4726402087508212E-3</v>
      </c>
      <c r="T94" s="3">
        <f t="shared" si="59"/>
        <v>3.5351838768213906E-3</v>
      </c>
      <c r="U94" s="3">
        <f t="shared" si="59"/>
        <v>1.2462086850604237E-3</v>
      </c>
      <c r="V94" s="3">
        <f t="shared" si="55"/>
        <v>1.0533532482162045E-3</v>
      </c>
      <c r="W94" s="3">
        <f t="shared" si="55"/>
        <v>8.7244784573248246E-4</v>
      </c>
      <c r="X94" s="3">
        <f t="shared" si="55"/>
        <v>7.7544198868784164E-4</v>
      </c>
      <c r="Y94" s="3">
        <f t="shared" si="55"/>
        <v>7.1438439762694372E-4</v>
      </c>
      <c r="Z94" s="3">
        <f t="shared" si="55"/>
        <v>6.5884230921220421E-4</v>
      </c>
      <c r="AA94" s="3">
        <f t="shared" si="55"/>
        <v>6.0209115992249096E-4</v>
      </c>
      <c r="AB94" s="3">
        <f t="shared" si="55"/>
        <v>3.6808845438685012E-4</v>
      </c>
      <c r="AC94" s="3">
        <f t="shared" si="55"/>
        <v>1.597334819247731E-4</v>
      </c>
      <c r="AD94" s="3">
        <f t="shared" si="55"/>
        <v>-7.0736421730055454E-5</v>
      </c>
      <c r="AE94" s="3">
        <f t="shared" si="55"/>
        <v>0</v>
      </c>
      <c r="AF94" s="3">
        <f t="shared" si="55"/>
        <v>0</v>
      </c>
      <c r="AG94" s="3">
        <f t="shared" si="55"/>
        <v>0</v>
      </c>
      <c r="AH94" s="3">
        <f t="shared" si="55"/>
        <v>-8.4371234262414774E-6</v>
      </c>
      <c r="AI94" s="3">
        <f t="shared" si="55"/>
        <v>0</v>
      </c>
      <c r="AJ94" s="3">
        <f t="shared" si="55"/>
        <v>0</v>
      </c>
      <c r="AK94" s="3">
        <f t="shared" si="55"/>
        <v>0</v>
      </c>
      <c r="AL94" s="3">
        <f t="shared" si="55"/>
        <v>0</v>
      </c>
      <c r="AM94" s="3">
        <f t="shared" si="55"/>
        <v>0</v>
      </c>
      <c r="AN94" s="3">
        <f t="shared" si="55"/>
        <v>0</v>
      </c>
      <c r="AO94" s="3">
        <f t="shared" si="55"/>
        <v>0</v>
      </c>
      <c r="AP94" s="3">
        <f t="shared" si="56"/>
        <v>0</v>
      </c>
      <c r="AQ94" s="3">
        <f t="shared" si="57"/>
        <v>0</v>
      </c>
      <c r="AR94" s="3">
        <f t="shared" si="58"/>
        <v>0</v>
      </c>
    </row>
    <row r="95" spans="1:47" x14ac:dyDescent="0.35">
      <c r="B95" t="s">
        <v>2</v>
      </c>
      <c r="F95" s="3"/>
      <c r="G95" s="3"/>
      <c r="H95" s="3"/>
      <c r="I95" s="3"/>
      <c r="J95" s="3"/>
      <c r="K95" s="3"/>
      <c r="L95" s="3">
        <f t="shared" si="55"/>
        <v>4.3502773847547749E-2</v>
      </c>
      <c r="M95" s="3">
        <f t="shared" si="55"/>
        <v>1.555018196636615E-3</v>
      </c>
      <c r="N95" s="3">
        <f t="shared" si="55"/>
        <v>-2.6810488688754353E-3</v>
      </c>
      <c r="O95" s="3">
        <f t="shared" si="55"/>
        <v>3.8980239499493141E-3</v>
      </c>
      <c r="P95" s="3">
        <f t="shared" si="55"/>
        <v>4.9996477951881335E-3</v>
      </c>
      <c r="Q95" s="3">
        <f t="shared" si="55"/>
        <v>7.8395224312826084E-3</v>
      </c>
      <c r="R95" s="3">
        <f t="shared" si="55"/>
        <v>9.5339578366782085E-3</v>
      </c>
      <c r="S95" s="3">
        <f t="shared" si="55"/>
        <v>1.2021286556987754E-2</v>
      </c>
      <c r="T95" s="3">
        <f t="shared" si="55"/>
        <v>1.4211812807110258E-2</v>
      </c>
      <c r="U95" s="3">
        <f t="shared" si="55"/>
        <v>5.8398083199182604E-3</v>
      </c>
      <c r="V95" s="3">
        <f t="shared" si="55"/>
        <v>5.7396484894398636E-3</v>
      </c>
      <c r="W95" s="3">
        <f t="shared" si="55"/>
        <v>5.4203327077793073E-3</v>
      </c>
      <c r="X95" s="3">
        <f t="shared" si="55"/>
        <v>3.8078178234306481E-3</v>
      </c>
      <c r="Y95" s="3">
        <f t="shared" si="55"/>
        <v>3.3112033322726386E-3</v>
      </c>
      <c r="Z95" s="3">
        <f t="shared" si="55"/>
        <v>3.1982180800553817E-3</v>
      </c>
      <c r="AA95" s="3">
        <f t="shared" si="55"/>
        <v>3.5353870226835227E-3</v>
      </c>
      <c r="AB95" s="3">
        <f t="shared" si="55"/>
        <v>3.4823854417345146E-3</v>
      </c>
      <c r="AC95" s="3">
        <f t="shared" si="55"/>
        <v>1.3055856724746295E-3</v>
      </c>
      <c r="AD95" s="3">
        <f t="shared" si="55"/>
        <v>-1.4241109669788088E-3</v>
      </c>
      <c r="AE95" s="3">
        <f t="shared" si="55"/>
        <v>-1.5116862433907086E-3</v>
      </c>
      <c r="AF95" s="3">
        <f t="shared" si="55"/>
        <v>-1.132159073968797E-3</v>
      </c>
      <c r="AG95" s="3">
        <f t="shared" si="55"/>
        <v>-6.6659033371196941E-4</v>
      </c>
      <c r="AH95" s="3">
        <f t="shared" si="55"/>
        <v>-1.8600279059644009E-4</v>
      </c>
      <c r="AI95" s="3">
        <f t="shared" si="55"/>
        <v>-8.9082897734016342E-5</v>
      </c>
      <c r="AJ95" s="3">
        <f t="shared" si="55"/>
        <v>3.4038712962392026E-4</v>
      </c>
      <c r="AK95" s="3">
        <f t="shared" si="55"/>
        <v>4.8700116804156757E-4</v>
      </c>
      <c r="AL95" s="3">
        <f t="shared" si="55"/>
        <v>6.9152745816891681E-4</v>
      </c>
      <c r="AM95" s="3">
        <f t="shared" si="55"/>
        <v>4.8980378384966272E-4</v>
      </c>
      <c r="AN95" s="3">
        <f t="shared" si="55"/>
        <v>4.8194675659463115E-4</v>
      </c>
      <c r="AO95" s="3">
        <f t="shared" si="55"/>
        <v>3.8307858876929224E-4</v>
      </c>
      <c r="AP95" s="3">
        <f t="shared" si="56"/>
        <v>3.4728598355537876E-4</v>
      </c>
      <c r="AQ95" s="3">
        <f t="shared" si="57"/>
        <v>3.1054467393976104E-4</v>
      </c>
      <c r="AR95" s="3">
        <f t="shared" si="58"/>
        <v>1.8431336588409231E-4</v>
      </c>
    </row>
    <row r="96" spans="1:47" x14ac:dyDescent="0.35">
      <c r="B96" t="s">
        <v>3</v>
      </c>
      <c r="F96" s="3"/>
      <c r="G96" s="3"/>
      <c r="H96" s="3"/>
      <c r="I96" s="3"/>
      <c r="J96" s="3"/>
      <c r="K96" s="3"/>
      <c r="L96" s="3">
        <f t="shared" si="55"/>
        <v>5.9185723417300329E-2</v>
      </c>
      <c r="M96" s="3">
        <f t="shared" si="55"/>
        <v>2.409758628505676E-3</v>
      </c>
      <c r="N96" s="3">
        <f t="shared" si="55"/>
        <v>-4.2441102072932058E-3</v>
      </c>
      <c r="O96" s="3">
        <f t="shared" si="55"/>
        <v>6.1732759455914721E-3</v>
      </c>
      <c r="P96" s="3">
        <f t="shared" si="55"/>
        <v>7.914160383261315E-3</v>
      </c>
      <c r="Q96" s="3">
        <f t="shared" si="55"/>
        <v>1.2355080082689929E-2</v>
      </c>
      <c r="R96" s="3">
        <f t="shared" si="55"/>
        <v>1.4804307551106399E-2</v>
      </c>
      <c r="S96" s="3">
        <f t="shared" si="55"/>
        <v>1.7470712017157997E-2</v>
      </c>
      <c r="T96" s="3">
        <f t="shared" si="55"/>
        <v>2.0434032806628588E-2</v>
      </c>
      <c r="U96" s="3">
        <f t="shared" si="55"/>
        <v>8.1893901449412443E-3</v>
      </c>
      <c r="V96" s="3">
        <f t="shared" si="55"/>
        <v>7.6907884323582643E-3</v>
      </c>
      <c r="W96" s="3">
        <f t="shared" si="55"/>
        <v>6.673970302136345E-3</v>
      </c>
      <c r="X96" s="3">
        <f t="shared" si="55"/>
        <v>2.1055316466584983E-3</v>
      </c>
      <c r="Y96" s="3">
        <f t="shared" si="55"/>
        <v>1.680172911331379E-3</v>
      </c>
      <c r="Z96" s="3">
        <f t="shared" si="55"/>
        <v>1.5390171879252623E-3</v>
      </c>
      <c r="AA96" s="3">
        <f t="shared" si="55"/>
        <v>1.5840636144786036E-3</v>
      </c>
      <c r="AB96" s="3">
        <f t="shared" si="55"/>
        <v>1.3164067399709101E-3</v>
      </c>
      <c r="AC96" s="3">
        <f t="shared" si="55"/>
        <v>8.9246693943878519E-4</v>
      </c>
      <c r="AD96" s="3">
        <f t="shared" si="55"/>
        <v>-9.2065917989747614E-4</v>
      </c>
      <c r="AE96" s="3">
        <f t="shared" si="55"/>
        <v>-9.703248883328186E-4</v>
      </c>
      <c r="AF96" s="3">
        <f t="shared" si="55"/>
        <v>-7.1133547770585448E-4</v>
      </c>
      <c r="AG96" s="3">
        <f t="shared" si="55"/>
        <v>-3.7305964289013893E-4</v>
      </c>
      <c r="AH96" s="3">
        <f t="shared" si="55"/>
        <v>-1.8798607680892143E-4</v>
      </c>
      <c r="AI96" s="3">
        <f t="shared" si="55"/>
        <v>-9.0299130754534218E-5</v>
      </c>
      <c r="AJ96" s="3">
        <f t="shared" si="55"/>
        <v>3.6633081594694694E-4</v>
      </c>
      <c r="AK96" s="3">
        <f t="shared" si="55"/>
        <v>5.6195888333676614E-4</v>
      </c>
      <c r="AL96" s="3">
        <f t="shared" si="55"/>
        <v>8.2655194953473732E-4</v>
      </c>
      <c r="AM96" s="3">
        <f t="shared" si="55"/>
        <v>9.1226632067020752E-4</v>
      </c>
      <c r="AN96" s="3">
        <f t="shared" si="55"/>
        <v>1.0231312795474512E-3</v>
      </c>
      <c r="AO96" s="3">
        <f t="shared" si="55"/>
        <v>9.6229445473094977E-4</v>
      </c>
      <c r="AP96" s="3">
        <f t="shared" si="56"/>
        <v>1.0335633228919505E-3</v>
      </c>
      <c r="AQ96" s="3">
        <f t="shared" si="57"/>
        <v>1.0793492613310196E-3</v>
      </c>
      <c r="AR96" s="3">
        <f t="shared" si="58"/>
        <v>5.8391617368291904E-4</v>
      </c>
    </row>
    <row r="97" spans="2:44" x14ac:dyDescent="0.35">
      <c r="B97" t="s">
        <v>4</v>
      </c>
      <c r="F97" s="3"/>
      <c r="G97" s="3"/>
      <c r="H97" s="3"/>
      <c r="I97" s="3"/>
      <c r="J97" s="3"/>
      <c r="K97" s="3"/>
      <c r="L97" s="3">
        <f t="shared" si="55"/>
        <v>4.544609377038844E-2</v>
      </c>
      <c r="M97" s="3">
        <f t="shared" si="55"/>
        <v>1.9562603402865086E-3</v>
      </c>
      <c r="N97" s="3">
        <f t="shared" si="55"/>
        <v>-5.5395304906206144E-3</v>
      </c>
      <c r="O97" s="3">
        <f t="shared" si="55"/>
        <v>7.7861208305909368E-3</v>
      </c>
      <c r="P97" s="3">
        <f t="shared" si="55"/>
        <v>9.6500284203522302E-3</v>
      </c>
      <c r="Q97" s="3">
        <f t="shared" si="55"/>
        <v>1.4718705397428256E-2</v>
      </c>
      <c r="R97" s="3">
        <f t="shared" si="55"/>
        <v>1.7536381542553769E-2</v>
      </c>
      <c r="S97" s="3">
        <f t="shared" si="55"/>
        <v>2.2340400831523777E-2</v>
      </c>
      <c r="T97" s="3">
        <f t="shared" si="55"/>
        <v>2.577424311408949E-2</v>
      </c>
      <c r="U97" s="3">
        <f t="shared" si="55"/>
        <v>1.0042961454781008E-2</v>
      </c>
      <c r="V97" s="3">
        <f t="shared" si="55"/>
        <v>9.1922188136079885E-3</v>
      </c>
      <c r="W97" s="3">
        <f t="shared" si="55"/>
        <v>7.9162926839468906E-3</v>
      </c>
      <c r="X97" s="3">
        <f t="shared" si="55"/>
        <v>7.085752914522736E-3</v>
      </c>
      <c r="Y97" s="3">
        <f t="shared" si="55"/>
        <v>5.8241461947421413E-3</v>
      </c>
      <c r="Z97" s="3">
        <f t="shared" si="55"/>
        <v>5.4353658009618222E-3</v>
      </c>
      <c r="AA97" s="3">
        <f t="shared" si="55"/>
        <v>5.875370911156752E-3</v>
      </c>
      <c r="AB97" s="3">
        <f t="shared" si="55"/>
        <v>5.6652868780795451E-3</v>
      </c>
      <c r="AC97" s="3">
        <f t="shared" si="55"/>
        <v>2.9780882871892622E-3</v>
      </c>
      <c r="AD97" s="3">
        <f t="shared" si="55"/>
        <v>-3.2531050611638301E-3</v>
      </c>
      <c r="AE97" s="3">
        <f t="shared" si="55"/>
        <v>-3.5003396344531756E-3</v>
      </c>
      <c r="AF97" s="3">
        <f t="shared" si="55"/>
        <v>-2.6566592006334044E-3</v>
      </c>
      <c r="AG97" s="3">
        <f t="shared" si="55"/>
        <v>-1.579932575337395E-3</v>
      </c>
      <c r="AH97" s="3">
        <f t="shared" si="55"/>
        <v>-6.1135293470404584E-4</v>
      </c>
      <c r="AI97" s="3">
        <f t="shared" si="55"/>
        <v>-3.0211789171075143E-4</v>
      </c>
      <c r="AJ97" s="3">
        <f t="shared" si="55"/>
        <v>1.1783071914484022E-3</v>
      </c>
      <c r="AK97" s="3">
        <f t="shared" si="55"/>
        <v>1.7176201980479977E-3</v>
      </c>
      <c r="AL97" s="3">
        <f t="shared" si="55"/>
        <v>2.5221283735032962E-3</v>
      </c>
      <c r="AM97" s="3">
        <f t="shared" si="55"/>
        <v>2.7751049027302521E-3</v>
      </c>
      <c r="AN97" s="3">
        <f t="shared" si="55"/>
        <v>3.1341622364160493E-3</v>
      </c>
      <c r="AO97" s="3">
        <f t="shared" si="55"/>
        <v>2.7789280597296795E-3</v>
      </c>
      <c r="AP97" s="3">
        <f t="shared" si="56"/>
        <v>2.7650975805069145E-3</v>
      </c>
      <c r="AQ97" s="3">
        <f t="shared" si="57"/>
        <v>2.7757642895060997E-3</v>
      </c>
      <c r="AR97" s="3">
        <f t="shared" si="58"/>
        <v>2.9033410739327525E-3</v>
      </c>
    </row>
    <row r="98" spans="2:44" x14ac:dyDescent="0.35">
      <c r="B98" t="s">
        <v>5</v>
      </c>
      <c r="F98" s="3"/>
      <c r="G98" s="3"/>
      <c r="H98" s="3"/>
      <c r="I98" s="3"/>
      <c r="J98" s="3"/>
      <c r="K98" s="3"/>
      <c r="L98" s="3">
        <f t="shared" si="55"/>
        <v>9.1352768392536587E-2</v>
      </c>
      <c r="M98" s="3">
        <f t="shared" si="55"/>
        <v>3.4042013068786847E-3</v>
      </c>
      <c r="N98" s="3">
        <f t="shared" si="55"/>
        <v>-1.7449825512898531E-2</v>
      </c>
      <c r="O98" s="3">
        <f t="shared" si="55"/>
        <v>2.6202386473822115E-2</v>
      </c>
      <c r="P98" s="3">
        <f t="shared" si="55"/>
        <v>3.3539945707477647E-2</v>
      </c>
      <c r="Q98" s="3">
        <f t="shared" si="55"/>
        <v>5.2075357421759616E-2</v>
      </c>
      <c r="R98" s="3">
        <f t="shared" si="55"/>
        <v>6.1388756842073677E-2</v>
      </c>
      <c r="S98" s="3">
        <f t="shared" si="55"/>
        <v>6.9620245611202058E-2</v>
      </c>
      <c r="T98" s="3">
        <f t="shared" si="55"/>
        <v>8.0477595854257844E-2</v>
      </c>
      <c r="U98" s="3">
        <f t="shared" si="55"/>
        <v>3.1350529188563625E-2</v>
      </c>
      <c r="V98" s="3">
        <f t="shared" si="55"/>
        <v>2.9543657637376874E-2</v>
      </c>
      <c r="W98" s="3">
        <f t="shared" si="55"/>
        <v>2.6008978594095344E-2</v>
      </c>
      <c r="X98" s="3">
        <f t="shared" si="55"/>
        <v>2.1766798782847596E-2</v>
      </c>
      <c r="Y98" s="3">
        <f t="shared" si="55"/>
        <v>1.8522688690459921E-2</v>
      </c>
      <c r="Z98" s="3">
        <f t="shared" si="55"/>
        <v>1.7866404694197646E-2</v>
      </c>
      <c r="AA98" s="3">
        <f t="shared" si="55"/>
        <v>1.9873448953993345E-2</v>
      </c>
      <c r="AB98" s="3">
        <f t="shared" si="55"/>
        <v>1.9652652999222697E-2</v>
      </c>
      <c r="AC98" s="3">
        <f t="shared" si="55"/>
        <v>8.4910036907523967E-3</v>
      </c>
      <c r="AD98" s="3">
        <f t="shared" si="55"/>
        <v>-9.8188392441849182E-3</v>
      </c>
      <c r="AE98" s="3">
        <f t="shared" si="55"/>
        <v>-1.1241966841032403E-2</v>
      </c>
      <c r="AF98" s="3">
        <f t="shared" si="55"/>
        <v>-9.0560264954870906E-3</v>
      </c>
      <c r="AG98" s="3">
        <f t="shared" si="55"/>
        <v>-5.7031377938604466E-3</v>
      </c>
      <c r="AH98" s="3">
        <f t="shared" si="55"/>
        <v>-1.6302735133679747E-3</v>
      </c>
      <c r="AI98" s="3">
        <f t="shared" si="55"/>
        <v>-8.5262637161753752E-4</v>
      </c>
      <c r="AJ98" s="3">
        <f t="shared" si="55"/>
        <v>3.5035964218375071E-3</v>
      </c>
      <c r="AK98" s="3">
        <f t="shared" si="55"/>
        <v>5.3605276161459159E-3</v>
      </c>
      <c r="AL98" s="3">
        <f t="shared" si="55"/>
        <v>8.2361253456004757E-3</v>
      </c>
      <c r="AM98" s="3">
        <f t="shared" si="55"/>
        <v>5.8313116769648232E-3</v>
      </c>
      <c r="AN98" s="3">
        <f t="shared" si="55"/>
        <v>6.70456226421412E-3</v>
      </c>
      <c r="AO98" s="3">
        <f t="shared" si="55"/>
        <v>5.9982631744577297E-3</v>
      </c>
      <c r="AP98" s="3">
        <f t="shared" si="56"/>
        <v>5.982169656745695E-3</v>
      </c>
      <c r="AQ98" s="3">
        <f t="shared" si="57"/>
        <v>6.0008985927051395E-3</v>
      </c>
      <c r="AR98" s="3">
        <f t="shared" si="58"/>
        <v>6.101087267051053E-3</v>
      </c>
    </row>
    <row r="99" spans="2:44" x14ac:dyDescent="0.35">
      <c r="B99" t="s">
        <v>6</v>
      </c>
      <c r="F99" s="3"/>
      <c r="G99" s="3"/>
      <c r="H99" s="3"/>
      <c r="I99" s="3"/>
      <c r="J99" s="3"/>
      <c r="K99" s="3"/>
      <c r="L99" s="3">
        <f t="shared" si="55"/>
        <v>2.5922265967237568E-2</v>
      </c>
      <c r="M99" s="3">
        <f t="shared" si="55"/>
        <v>9.0344717375323569E-4</v>
      </c>
      <c r="N99" s="3">
        <f t="shared" si="55"/>
        <v>-3.437512999548975E-4</v>
      </c>
      <c r="O99" s="3">
        <f t="shared" si="55"/>
        <v>5.4629094980462867E-4</v>
      </c>
      <c r="P99" s="3">
        <f t="shared" si="55"/>
        <v>7.1390937415749534E-4</v>
      </c>
      <c r="Q99" s="3">
        <f t="shared" si="55"/>
        <v>1.01746277852377E-3</v>
      </c>
      <c r="R99" s="3">
        <f t="shared" si="55"/>
        <v>8.9634811465022501E-4</v>
      </c>
      <c r="S99" s="3">
        <f t="shared" si="55"/>
        <v>2.3045271290633718E-3</v>
      </c>
      <c r="T99" s="3">
        <f t="shared" si="55"/>
        <v>2.6529305824134486E-3</v>
      </c>
      <c r="U99" s="3">
        <f t="shared" si="55"/>
        <v>1.1795851972260518E-3</v>
      </c>
      <c r="V99" s="3">
        <f t="shared" si="55"/>
        <v>1.3197515945679861E-3</v>
      </c>
      <c r="W99" s="3">
        <f t="shared" si="55"/>
        <v>1.399726771616816E-3</v>
      </c>
      <c r="X99" s="3">
        <f t="shared" si="55"/>
        <v>4.9871321261663049E-4</v>
      </c>
      <c r="Y99" s="3">
        <f t="shared" si="55"/>
        <v>5.2443005551916499E-4</v>
      </c>
      <c r="Z99" s="3">
        <f t="shared" si="55"/>
        <v>5.7051970072574676E-4</v>
      </c>
      <c r="AA99" s="3">
        <f t="shared" si="55"/>
        <v>6.5688519933426726E-4</v>
      </c>
      <c r="AB99" s="3">
        <f t="shared" si="55"/>
        <v>6.348187510065717E-4</v>
      </c>
      <c r="AC99" s="3">
        <f t="shared" si="55"/>
        <v>1.4260333107252166E-5</v>
      </c>
      <c r="AD99" s="3">
        <f t="shared" si="55"/>
        <v>0</v>
      </c>
      <c r="AE99" s="3">
        <f t="shared" si="55"/>
        <v>0</v>
      </c>
      <c r="AF99" s="3">
        <f t="shared" si="55"/>
        <v>0</v>
      </c>
      <c r="AG99" s="3">
        <f t="shared" si="55"/>
        <v>0</v>
      </c>
      <c r="AH99" s="3">
        <f t="shared" si="55"/>
        <v>0</v>
      </c>
      <c r="AI99" s="3">
        <f t="shared" si="55"/>
        <v>0</v>
      </c>
      <c r="AJ99" s="3">
        <f t="shared" si="55"/>
        <v>0</v>
      </c>
      <c r="AK99" s="3">
        <f t="shared" si="55"/>
        <v>0</v>
      </c>
      <c r="AL99" s="3">
        <f t="shared" si="55"/>
        <v>0</v>
      </c>
      <c r="AM99" s="3">
        <f t="shared" si="55"/>
        <v>0</v>
      </c>
      <c r="AN99" s="3">
        <f t="shared" si="55"/>
        <v>0</v>
      </c>
      <c r="AO99" s="3">
        <f t="shared" si="55"/>
        <v>0</v>
      </c>
      <c r="AP99" s="3">
        <f t="shared" si="56"/>
        <v>0</v>
      </c>
      <c r="AQ99" s="3">
        <f t="shared" si="57"/>
        <v>0</v>
      </c>
      <c r="AR99" s="3">
        <f t="shared" si="58"/>
        <v>2.685873523866622E-4</v>
      </c>
    </row>
    <row r="100" spans="2:44" x14ac:dyDescent="0.35">
      <c r="B100" t="s">
        <v>7</v>
      </c>
      <c r="F100" s="3"/>
      <c r="G100" s="3"/>
      <c r="H100" s="3"/>
      <c r="I100" s="3"/>
      <c r="J100" s="3"/>
      <c r="K100" s="3"/>
      <c r="L100" s="3">
        <f t="shared" si="55"/>
        <v>2.0573277251727973E-2</v>
      </c>
      <c r="M100" s="3">
        <f t="shared" si="55"/>
        <v>8.1611366059131107E-4</v>
      </c>
      <c r="N100" s="3">
        <f t="shared" si="55"/>
        <v>-1.0710636777392368E-3</v>
      </c>
      <c r="O100" s="3">
        <f t="shared" si="55"/>
        <v>1.6083017371342212E-3</v>
      </c>
      <c r="P100" s="3">
        <f t="shared" si="55"/>
        <v>2.1129833116504404E-3</v>
      </c>
      <c r="Q100" s="3">
        <f t="shared" si="55"/>
        <v>3.3112092790892333E-3</v>
      </c>
      <c r="R100" s="3">
        <f t="shared" si="55"/>
        <v>3.8805818626042043E-3</v>
      </c>
      <c r="S100" s="3">
        <f t="shared" si="55"/>
        <v>5.6871129406768084E-3</v>
      </c>
      <c r="T100" s="3">
        <f t="shared" si="55"/>
        <v>6.7659075852781747E-3</v>
      </c>
      <c r="U100" s="3">
        <f t="shared" si="55"/>
        <v>2.8618564568410054E-3</v>
      </c>
      <c r="V100" s="3">
        <f t="shared" si="55"/>
        <v>2.8932917530868352E-3</v>
      </c>
      <c r="W100" s="3">
        <f t="shared" si="55"/>
        <v>2.7503188225881381E-3</v>
      </c>
      <c r="X100" s="3">
        <f t="shared" si="55"/>
        <v>1.7031612560132192E-3</v>
      </c>
      <c r="Y100" s="3">
        <f t="shared" si="55"/>
        <v>1.4163785579195398E-3</v>
      </c>
      <c r="Z100" s="3">
        <f t="shared" si="55"/>
        <v>1.3379208989232616E-3</v>
      </c>
      <c r="AA100" s="3">
        <f t="shared" si="55"/>
        <v>1.4711746620423849E-3</v>
      </c>
      <c r="AB100" s="3">
        <f t="shared" si="55"/>
        <v>1.4501785242675425E-3</v>
      </c>
      <c r="AC100" s="3">
        <f t="shared" si="55"/>
        <v>8.6940088730802501E-4</v>
      </c>
      <c r="AD100" s="3">
        <f t="shared" si="55"/>
        <v>-9.148800758865816E-4</v>
      </c>
      <c r="AE100" s="3">
        <f t="shared" si="55"/>
        <v>-9.2357883543936481E-4</v>
      </c>
      <c r="AF100" s="3">
        <f t="shared" si="55"/>
        <v>-6.6023086691169297E-4</v>
      </c>
      <c r="AG100" s="3">
        <f t="shared" si="55"/>
        <v>-3.8739475349747199E-4</v>
      </c>
      <c r="AH100" s="3">
        <f t="shared" si="55"/>
        <v>-1.580500608689972E-4</v>
      </c>
      <c r="AI100" s="3">
        <f t="shared" si="55"/>
        <v>-7.7144537448781136E-5</v>
      </c>
      <c r="AJ100" s="3">
        <f t="shared" si="55"/>
        <v>2.88360463755577E-4</v>
      </c>
      <c r="AK100" s="3">
        <f t="shared" si="55"/>
        <v>4.0181606851086293E-4</v>
      </c>
      <c r="AL100" s="3">
        <f t="shared" si="55"/>
        <v>5.8731186972837968E-4</v>
      </c>
      <c r="AM100" s="3">
        <f t="shared" ref="L100:AO102" si="60">AM82/AL82-1</f>
        <v>5.8249643277585861E-4</v>
      </c>
      <c r="AN100" s="3">
        <f t="shared" si="60"/>
        <v>6.1646769592238471E-4</v>
      </c>
      <c r="AO100" s="3">
        <f t="shared" si="60"/>
        <v>4.8144852932230364E-4</v>
      </c>
      <c r="AP100" s="3">
        <f t="shared" si="56"/>
        <v>4.1065150582686449E-4</v>
      </c>
      <c r="AQ100" s="3">
        <f t="shared" si="57"/>
        <v>3.7689291824705151E-4</v>
      </c>
      <c r="AR100" s="3">
        <f t="shared" si="58"/>
        <v>6.6138925446312946E-4</v>
      </c>
    </row>
    <row r="101" spans="2:44" x14ac:dyDescent="0.35">
      <c r="B101" t="s">
        <v>8</v>
      </c>
      <c r="F101" s="3"/>
      <c r="G101" s="3"/>
      <c r="H101" s="3"/>
      <c r="I101" s="3"/>
      <c r="J101" s="3"/>
      <c r="K101" s="3"/>
      <c r="L101" s="3">
        <f t="shared" si="60"/>
        <v>5.7950955623475187E-2</v>
      </c>
      <c r="M101" s="3">
        <f t="shared" si="60"/>
        <v>1.805898400295991E-3</v>
      </c>
      <c r="N101" s="3">
        <f t="shared" si="60"/>
        <v>-1.883661873950282E-3</v>
      </c>
      <c r="O101" s="3">
        <f t="shared" si="60"/>
        <v>2.500304016931798E-3</v>
      </c>
      <c r="P101" s="3">
        <f t="shared" si="60"/>
        <v>2.9163543068904119E-3</v>
      </c>
      <c r="Q101" s="3">
        <f t="shared" si="60"/>
        <v>4.1149045195791878E-3</v>
      </c>
      <c r="R101" s="3">
        <f t="shared" si="60"/>
        <v>4.5225258611425456E-3</v>
      </c>
      <c r="S101" s="3">
        <f t="shared" si="60"/>
        <v>7.1995007588774307E-3</v>
      </c>
      <c r="T101" s="3">
        <f t="shared" si="60"/>
        <v>7.6882088562113537E-3</v>
      </c>
      <c r="U101" s="3">
        <f t="shared" si="60"/>
        <v>2.8510563343830952E-3</v>
      </c>
      <c r="V101" s="3">
        <f t="shared" si="60"/>
        <v>2.5498871282272351E-3</v>
      </c>
      <c r="W101" s="3">
        <f t="shared" si="60"/>
        <v>2.2550867332795654E-3</v>
      </c>
      <c r="X101" s="3">
        <f t="shared" si="60"/>
        <v>9.6437899993340181E-4</v>
      </c>
      <c r="Y101" s="3">
        <f t="shared" si="60"/>
        <v>6.5775175883464598E-4</v>
      </c>
      <c r="Z101" s="3">
        <f t="shared" si="60"/>
        <v>4.1949705685784267E-4</v>
      </c>
      <c r="AA101" s="3">
        <f t="shared" si="60"/>
        <v>1.8055581140408172E-4</v>
      </c>
      <c r="AB101" s="3">
        <f t="shared" si="60"/>
        <v>0</v>
      </c>
      <c r="AC101" s="3">
        <f t="shared" si="60"/>
        <v>0</v>
      </c>
      <c r="AD101" s="3">
        <f t="shared" si="60"/>
        <v>0</v>
      </c>
      <c r="AE101" s="3">
        <f t="shared" si="60"/>
        <v>0</v>
      </c>
      <c r="AF101" s="3">
        <f t="shared" si="60"/>
        <v>0</v>
      </c>
      <c r="AG101" s="3">
        <f t="shared" si="60"/>
        <v>0</v>
      </c>
      <c r="AH101" s="3">
        <f t="shared" si="60"/>
        <v>0</v>
      </c>
      <c r="AI101" s="3">
        <f t="shared" si="60"/>
        <v>0</v>
      </c>
      <c r="AJ101" s="3">
        <f t="shared" si="60"/>
        <v>0</v>
      </c>
      <c r="AK101" s="3">
        <f t="shared" si="60"/>
        <v>0</v>
      </c>
      <c r="AL101" s="3">
        <f t="shared" si="60"/>
        <v>0</v>
      </c>
      <c r="AM101" s="3">
        <f t="shared" si="60"/>
        <v>0</v>
      </c>
      <c r="AN101" s="3">
        <f t="shared" si="60"/>
        <v>0</v>
      </c>
      <c r="AO101" s="3">
        <f t="shared" si="60"/>
        <v>0</v>
      </c>
      <c r="AP101" s="3">
        <f t="shared" si="56"/>
        <v>0</v>
      </c>
      <c r="AQ101" s="3">
        <f t="shared" si="57"/>
        <v>0</v>
      </c>
      <c r="AR101" s="3">
        <f t="shared" si="58"/>
        <v>0</v>
      </c>
    </row>
    <row r="102" spans="2:44" x14ac:dyDescent="0.35">
      <c r="B102" t="s">
        <v>9</v>
      </c>
      <c r="F102" s="3"/>
      <c r="G102" s="3"/>
      <c r="H102" s="3"/>
      <c r="I102" s="3"/>
      <c r="J102" s="3"/>
      <c r="K102" s="3"/>
      <c r="L102" s="3">
        <f t="shared" si="60"/>
        <v>1.9196926625720145E-2</v>
      </c>
      <c r="M102" s="3">
        <f t="shared" si="60"/>
        <v>7.4680272748706145E-4</v>
      </c>
      <c r="N102" s="3">
        <f t="shared" si="60"/>
        <v>-9.0955260673564187E-4</v>
      </c>
      <c r="O102" s="3">
        <f t="shared" si="60"/>
        <v>1.1526996076556273E-3</v>
      </c>
      <c r="P102" s="3">
        <f t="shared" si="60"/>
        <v>1.2551892008201282E-3</v>
      </c>
      <c r="Q102" s="3">
        <f t="shared" si="60"/>
        <v>1.6388888832821191E-3</v>
      </c>
      <c r="R102" s="3">
        <f t="shared" si="60"/>
        <v>1.6723222919488023E-3</v>
      </c>
      <c r="S102" s="3">
        <f t="shared" si="60"/>
        <v>4.2531196093673618E-3</v>
      </c>
      <c r="T102" s="3">
        <f t="shared" si="60"/>
        <v>4.4087232679081989E-3</v>
      </c>
      <c r="U102" s="3">
        <f t="shared" si="60"/>
        <v>1.5531664921613064E-3</v>
      </c>
      <c r="V102" s="3">
        <f t="shared" si="60"/>
        <v>1.3655503707681316E-3</v>
      </c>
      <c r="W102" s="3">
        <f t="shared" si="60"/>
        <v>1.327101464379421E-3</v>
      </c>
      <c r="X102" s="3">
        <f t="shared" si="60"/>
        <v>8.4332756564275968E-4</v>
      </c>
      <c r="Y102" s="3">
        <f t="shared" si="60"/>
        <v>7.3490127852271492E-4</v>
      </c>
      <c r="Z102" s="3">
        <f t="shared" si="60"/>
        <v>6.1796595436902635E-4</v>
      </c>
      <c r="AA102" s="3">
        <f t="shared" si="60"/>
        <v>5.2883029857775377E-4</v>
      </c>
      <c r="AB102" s="3">
        <f t="shared" si="60"/>
        <v>3.718227111595418E-4</v>
      </c>
      <c r="AC102" s="3">
        <f t="shared" si="60"/>
        <v>1.0550771621264943E-4</v>
      </c>
      <c r="AD102" s="3">
        <f t="shared" si="60"/>
        <v>-7.8156804809159652E-6</v>
      </c>
      <c r="AE102" s="3">
        <f t="shared" si="60"/>
        <v>0</v>
      </c>
      <c r="AF102" s="3">
        <f t="shared" si="60"/>
        <v>0</v>
      </c>
      <c r="AG102" s="3">
        <f t="shared" si="60"/>
        <v>0</v>
      </c>
      <c r="AH102" s="3">
        <f t="shared" si="60"/>
        <v>0</v>
      </c>
      <c r="AI102" s="3">
        <f t="shared" si="60"/>
        <v>0</v>
      </c>
      <c r="AJ102" s="3">
        <f t="shared" si="60"/>
        <v>0</v>
      </c>
      <c r="AK102" s="3">
        <f t="shared" si="60"/>
        <v>0</v>
      </c>
      <c r="AL102" s="3">
        <f t="shared" si="60"/>
        <v>0</v>
      </c>
      <c r="AM102" s="3">
        <f t="shared" si="60"/>
        <v>0</v>
      </c>
      <c r="AN102" s="3">
        <f t="shared" si="60"/>
        <v>0</v>
      </c>
      <c r="AO102" s="3">
        <f t="shared" si="60"/>
        <v>0</v>
      </c>
      <c r="AP102" s="3">
        <f t="shared" si="56"/>
        <v>0</v>
      </c>
      <c r="AQ102" s="3">
        <f t="shared" si="57"/>
        <v>0</v>
      </c>
      <c r="AR102" s="3">
        <f t="shared" si="58"/>
        <v>0</v>
      </c>
    </row>
    <row r="103" spans="2:44" x14ac:dyDescent="0.35">
      <c r="B103" s="10" t="s">
        <v>40</v>
      </c>
      <c r="C103" s="10"/>
      <c r="D103" s="16"/>
      <c r="E103" s="10"/>
      <c r="J103" s="3"/>
      <c r="K103" s="3"/>
      <c r="L103" s="3">
        <f t="shared" ref="L103:AO103" si="61">L85/K85-1</f>
        <v>3.2956902512099484E-2</v>
      </c>
      <c r="M103" s="3">
        <f t="shared" si="61"/>
        <v>1.2271307452029756E-3</v>
      </c>
      <c r="N103" s="3">
        <f t="shared" si="61"/>
        <v>-2.1169916434542468E-3</v>
      </c>
      <c r="O103" s="3">
        <f t="shared" si="61"/>
        <v>3.014738722644239E-3</v>
      </c>
      <c r="P103" s="3">
        <f t="shared" si="61"/>
        <v>3.7849270844929617E-3</v>
      </c>
      <c r="Q103" s="3">
        <f t="shared" si="61"/>
        <v>5.7668847732059714E-3</v>
      </c>
      <c r="R103" s="3">
        <f t="shared" si="61"/>
        <v>6.726210166501323E-3</v>
      </c>
      <c r="S103" s="3">
        <f t="shared" si="61"/>
        <v>9.419496166484187E-3</v>
      </c>
      <c r="T103" s="3">
        <f t="shared" si="61"/>
        <v>1.095920138888884E-2</v>
      </c>
      <c r="U103" s="3">
        <f t="shared" si="61"/>
        <v>4.4005581195665222E-3</v>
      </c>
      <c r="V103" s="3">
        <f t="shared" si="61"/>
        <v>4.1675571703354564E-3</v>
      </c>
      <c r="W103" s="3">
        <f t="shared" si="61"/>
        <v>3.7245929551985579E-3</v>
      </c>
      <c r="X103" s="3">
        <f t="shared" si="61"/>
        <v>2.8625954198471248E-3</v>
      </c>
      <c r="Y103" s="3">
        <f t="shared" si="61"/>
        <v>2.431546675124352E-3</v>
      </c>
      <c r="Z103" s="3">
        <f t="shared" si="61"/>
        <v>2.3201856148491462E-3</v>
      </c>
      <c r="AA103" s="3">
        <f t="shared" si="61"/>
        <v>2.525252525252597E-3</v>
      </c>
      <c r="AB103" s="3">
        <f t="shared" si="61"/>
        <v>2.4139378673382339E-3</v>
      </c>
      <c r="AC103" s="3">
        <f t="shared" si="61"/>
        <v>1.1517118626320766E-3</v>
      </c>
      <c r="AD103" s="3">
        <f t="shared" si="61"/>
        <v>-1.254967580003985E-3</v>
      </c>
      <c r="AE103" s="3">
        <f t="shared" si="61"/>
        <v>-1.3612565445028091E-3</v>
      </c>
      <c r="AF103" s="3">
        <f t="shared" si="61"/>
        <v>-1.0485477613505489E-3</v>
      </c>
      <c r="AG103" s="3">
        <f t="shared" si="61"/>
        <v>-6.2978902067789555E-4</v>
      </c>
      <c r="AH103" s="3">
        <f t="shared" si="61"/>
        <v>-2.1006196828066148E-4</v>
      </c>
      <c r="AI103" s="3">
        <f t="shared" si="61"/>
        <v>-1.0505305179120406E-4</v>
      </c>
      <c r="AJ103" s="3">
        <f t="shared" si="61"/>
        <v>4.2025635637710224E-4</v>
      </c>
      <c r="AK103" s="3">
        <f t="shared" si="61"/>
        <v>6.3011972274762407E-4</v>
      </c>
      <c r="AL103" s="3">
        <f t="shared" si="61"/>
        <v>9.4458438287148283E-4</v>
      </c>
      <c r="AM103" s="3">
        <f t="shared" si="61"/>
        <v>8.3883820908026152E-4</v>
      </c>
      <c r="AN103" s="3">
        <f t="shared" si="61"/>
        <v>9.4290204295433E-4</v>
      </c>
      <c r="AO103" s="3">
        <f t="shared" si="61"/>
        <v>8.4014991159353514E-4</v>
      </c>
      <c r="AP103" s="3">
        <f t="shared" si="56"/>
        <v>8.4014748397720496E-4</v>
      </c>
      <c r="AQ103" s="3">
        <f t="shared" si="57"/>
        <v>8.4014505840568354E-4</v>
      </c>
      <c r="AR103" s="3">
        <f t="shared" si="58"/>
        <v>8.4014263487697249E-4</v>
      </c>
    </row>
    <row r="104" spans="2:44" x14ac:dyDescent="0.35">
      <c r="B104" s="10" t="s">
        <v>38</v>
      </c>
      <c r="C104" s="10"/>
      <c r="D104" s="16"/>
      <c r="E104" s="10"/>
      <c r="J104" s="3"/>
      <c r="K104" s="3"/>
      <c r="L104" s="3">
        <f t="shared" ref="L104:AO104" si="62">L86/K86-1</f>
        <v>6.0483867019824222E-2</v>
      </c>
      <c r="M104" s="3">
        <f t="shared" si="62"/>
        <v>2.4466734416914715E-3</v>
      </c>
      <c r="N104" s="3">
        <f t="shared" si="62"/>
        <v>-7.9185524399068008E-3</v>
      </c>
      <c r="O104" s="3">
        <f t="shared" si="62"/>
        <v>1.1549713648754567E-2</v>
      </c>
      <c r="P104" s="3">
        <f t="shared" si="62"/>
        <v>1.4734001907981131E-2</v>
      </c>
      <c r="Q104" s="3">
        <f t="shared" si="62"/>
        <v>2.2953136197103818E-2</v>
      </c>
      <c r="R104" s="3">
        <f t="shared" si="62"/>
        <v>2.7526843596811901E-2</v>
      </c>
      <c r="S104" s="3">
        <f t="shared" si="62"/>
        <v>3.289482709535152E-2</v>
      </c>
      <c r="T104" s="3">
        <f t="shared" si="62"/>
        <v>3.8603576935090533E-2</v>
      </c>
      <c r="U104" s="3">
        <f t="shared" si="62"/>
        <v>1.5349548715134054E-2</v>
      </c>
      <c r="V104" s="3">
        <f t="shared" si="62"/>
        <v>1.443568245459681E-2</v>
      </c>
      <c r="W104" s="3">
        <f t="shared" si="62"/>
        <v>1.2684273269839119E-2</v>
      </c>
      <c r="X104" s="3">
        <f t="shared" si="62"/>
        <v>9.8064704295039995E-3</v>
      </c>
      <c r="Y104" s="3">
        <f t="shared" si="62"/>
        <v>8.2800674238820982E-3</v>
      </c>
      <c r="Z104" s="3">
        <f t="shared" si="62"/>
        <v>7.9323235203621056E-3</v>
      </c>
      <c r="AA104" s="3">
        <f t="shared" si="62"/>
        <v>8.7646503106106888E-3</v>
      </c>
      <c r="AB104" s="3">
        <f t="shared" si="62"/>
        <v>8.5892956357420669E-3</v>
      </c>
      <c r="AC104" s="3">
        <f t="shared" si="62"/>
        <v>4.0435341306379602E-3</v>
      </c>
      <c r="AD104" s="3">
        <f t="shared" si="62"/>
        <v>-4.5773815466950696E-3</v>
      </c>
      <c r="AE104" s="3">
        <f t="shared" si="62"/>
        <v>-5.110913022338015E-3</v>
      </c>
      <c r="AF104" s="3">
        <f t="shared" si="62"/>
        <v>-4.0164328947630556E-3</v>
      </c>
      <c r="AG104" s="3">
        <f t="shared" si="62"/>
        <v>-2.4622693992966127E-3</v>
      </c>
      <c r="AH104" s="3">
        <f t="shared" si="62"/>
        <v>-7.9119117346859724E-4</v>
      </c>
      <c r="AI104" s="3">
        <f t="shared" si="62"/>
        <v>-4.0411242231175315E-4</v>
      </c>
      <c r="AJ104" s="3">
        <f t="shared" si="62"/>
        <v>1.633226140200339E-3</v>
      </c>
      <c r="AK104" s="3">
        <f t="shared" si="62"/>
        <v>2.4672647128376468E-3</v>
      </c>
      <c r="AL104" s="3">
        <f t="shared" si="62"/>
        <v>3.7385003880407996E-3</v>
      </c>
      <c r="AM104" s="3">
        <f t="shared" si="62"/>
        <v>3.1491835907351273E-3</v>
      </c>
      <c r="AN104" s="3">
        <f t="shared" si="62"/>
        <v>3.5946449133466007E-3</v>
      </c>
      <c r="AO104" s="3">
        <f t="shared" si="62"/>
        <v>3.2240222784403194E-3</v>
      </c>
      <c r="AP104" s="3">
        <f t="shared" si="56"/>
        <v>3.2382804897881368E-3</v>
      </c>
      <c r="AQ104" s="3">
        <f t="shared" si="57"/>
        <v>3.2654419883821895E-3</v>
      </c>
      <c r="AR104" s="3">
        <f t="shared" si="58"/>
        <v>3.2070839976428012E-3</v>
      </c>
    </row>
    <row r="105" spans="2:44" x14ac:dyDescent="0.35">
      <c r="B105" s="10" t="s">
        <v>39</v>
      </c>
      <c r="C105" s="10"/>
      <c r="D105" s="16"/>
      <c r="E105" s="10"/>
      <c r="J105" s="3"/>
      <c r="K105" s="3"/>
      <c r="L105" s="3">
        <f t="shared" ref="L105:AO105" si="63">L87/K87-1</f>
        <v>5.1329049189177356E-2</v>
      </c>
      <c r="M105" s="3">
        <f t="shared" si="63"/>
        <v>2.151887719499701E-3</v>
      </c>
      <c r="N105" s="3">
        <f t="shared" si="63"/>
        <v>-4.9805760450777337E-3</v>
      </c>
      <c r="O105" s="3">
        <f t="shared" si="63"/>
        <v>7.0896873392154447E-3</v>
      </c>
      <c r="P105" s="3">
        <f t="shared" si="63"/>
        <v>8.9011550581246102E-3</v>
      </c>
      <c r="Q105" s="3">
        <f t="shared" si="63"/>
        <v>1.3700007906451539E-2</v>
      </c>
      <c r="R105" s="3">
        <f t="shared" si="63"/>
        <v>1.636044881506038E-2</v>
      </c>
      <c r="S105" s="3">
        <f t="shared" si="63"/>
        <v>2.0247610232809299E-2</v>
      </c>
      <c r="T105" s="3">
        <f t="shared" si="63"/>
        <v>2.3485488369949126E-2</v>
      </c>
      <c r="U105" s="3">
        <f t="shared" si="63"/>
        <v>9.250909918559147E-3</v>
      </c>
      <c r="V105" s="3">
        <f t="shared" si="63"/>
        <v>8.551315798688286E-3</v>
      </c>
      <c r="W105" s="3">
        <f t="shared" si="63"/>
        <v>7.3864453994103574E-3</v>
      </c>
      <c r="X105" s="3">
        <f t="shared" si="63"/>
        <v>4.9632036548590275E-3</v>
      </c>
      <c r="Y105" s="3">
        <f t="shared" si="63"/>
        <v>4.0630244264745485E-3</v>
      </c>
      <c r="Z105" s="3">
        <f t="shared" si="63"/>
        <v>3.7834102833607108E-3</v>
      </c>
      <c r="AA105" s="3">
        <f t="shared" si="63"/>
        <v>4.0600307487843601E-3</v>
      </c>
      <c r="AB105" s="3">
        <f t="shared" si="63"/>
        <v>3.830128437445568E-3</v>
      </c>
      <c r="AC105" s="3">
        <f t="shared" si="63"/>
        <v>2.1001930416280068E-3</v>
      </c>
      <c r="AD105" s="3">
        <f t="shared" si="63"/>
        <v>-2.2724978465825663E-3</v>
      </c>
      <c r="AE105" s="3">
        <f t="shared" si="63"/>
        <v>-2.4352293066787212E-3</v>
      </c>
      <c r="AF105" s="3">
        <f t="shared" si="63"/>
        <v>-1.8364951837959165E-3</v>
      </c>
      <c r="AG105" s="3">
        <f t="shared" si="63"/>
        <v>-1.0705317437075257E-3</v>
      </c>
      <c r="AH105" s="3">
        <f t="shared" si="63"/>
        <v>-4.3253211262717084E-4</v>
      </c>
      <c r="AI105" s="3">
        <f t="shared" si="63"/>
        <v>-2.1262843100944284E-4</v>
      </c>
      <c r="AJ105" s="3">
        <f t="shared" si="63"/>
        <v>8.3522040176919887E-4</v>
      </c>
      <c r="AK105" s="3">
        <f t="shared" si="63"/>
        <v>1.2295439602478808E-3</v>
      </c>
      <c r="AL105" s="3">
        <f t="shared" si="63"/>
        <v>1.8065045518138589E-3</v>
      </c>
      <c r="AM105" s="3">
        <f t="shared" si="63"/>
        <v>1.9896565823163126E-3</v>
      </c>
      <c r="AN105" s="3">
        <f t="shared" si="63"/>
        <v>2.2450230185961928E-3</v>
      </c>
      <c r="AO105" s="3">
        <f t="shared" si="63"/>
        <v>2.0147180657026365E-3</v>
      </c>
      <c r="AP105" s="3">
        <f t="shared" si="56"/>
        <v>2.0374516999572823E-3</v>
      </c>
      <c r="AQ105" s="3">
        <f t="shared" si="57"/>
        <v>2.0635908329276198E-3</v>
      </c>
      <c r="AR105" s="3">
        <f t="shared" si="58"/>
        <v>1.9305777073030939E-3</v>
      </c>
    </row>
    <row r="106" spans="2:44" x14ac:dyDescent="0.35">
      <c r="B106" s="10" t="s">
        <v>34</v>
      </c>
      <c r="C106" s="10"/>
      <c r="D106" s="16"/>
      <c r="E106" s="10"/>
      <c r="J106" s="3"/>
      <c r="K106" s="3"/>
      <c r="L106" s="3">
        <f t="shared" ref="L106:AO106" si="64">L88/K88-1</f>
        <v>5.475646847000859E-2</v>
      </c>
      <c r="M106" s="3">
        <f t="shared" si="64"/>
        <v>2.1491438684502207E-3</v>
      </c>
      <c r="N106" s="3">
        <f t="shared" si="64"/>
        <v>-6.1719263047794737E-3</v>
      </c>
      <c r="O106" s="3">
        <f t="shared" si="64"/>
        <v>8.9890308571094479E-3</v>
      </c>
      <c r="P106" s="3">
        <f t="shared" si="64"/>
        <v>1.1492780276985526E-2</v>
      </c>
      <c r="Q106" s="3">
        <f t="shared" si="64"/>
        <v>1.7953101367774948E-2</v>
      </c>
      <c r="R106" s="3">
        <f t="shared" si="64"/>
        <v>2.1633399775600859E-2</v>
      </c>
      <c r="S106" s="3">
        <f t="shared" si="64"/>
        <v>2.6138816929006214E-2</v>
      </c>
      <c r="T106" s="3">
        <f t="shared" si="64"/>
        <v>3.0817460080312165E-2</v>
      </c>
      <c r="U106" s="3">
        <f t="shared" si="64"/>
        <v>1.2362837274151106E-2</v>
      </c>
      <c r="V106" s="3">
        <f t="shared" si="64"/>
        <v>1.1722128526216125E-2</v>
      </c>
      <c r="W106" s="3">
        <f t="shared" si="64"/>
        <v>1.043100016058518E-2</v>
      </c>
      <c r="X106" s="3">
        <f t="shared" si="64"/>
        <v>7.9549169286521337E-3</v>
      </c>
      <c r="Y106" s="3">
        <f t="shared" si="64"/>
        <v>6.7526802553257159E-3</v>
      </c>
      <c r="Z106" s="3">
        <f t="shared" si="64"/>
        <v>6.4820737228037384E-3</v>
      </c>
      <c r="AA106" s="3">
        <f t="shared" si="64"/>
        <v>7.1679400961108808E-3</v>
      </c>
      <c r="AB106" s="3">
        <f t="shared" si="64"/>
        <v>7.0355689889356476E-3</v>
      </c>
      <c r="AC106" s="3">
        <f t="shared" si="64"/>
        <v>3.2134796374674313E-3</v>
      </c>
      <c r="AD106" s="3">
        <f t="shared" si="64"/>
        <v>-3.6232333029311281E-3</v>
      </c>
      <c r="AE106" s="3">
        <f t="shared" si="64"/>
        <v>-4.0194191264258938E-3</v>
      </c>
      <c r="AF106" s="3">
        <f t="shared" si="64"/>
        <v>-3.1395518071358763E-3</v>
      </c>
      <c r="AG106" s="3">
        <f t="shared" si="64"/>
        <v>-1.9152451222875788E-3</v>
      </c>
      <c r="AH106" s="3">
        <f t="shared" si="64"/>
        <v>-6.0659977973964718E-4</v>
      </c>
      <c r="AI106" s="3">
        <f t="shared" si="64"/>
        <v>-3.0798332607318013E-4</v>
      </c>
      <c r="AJ106" s="3">
        <f t="shared" si="64"/>
        <v>1.2386388105203316E-3</v>
      </c>
      <c r="AK106" s="3">
        <f t="shared" si="64"/>
        <v>1.8634108037125507E-3</v>
      </c>
      <c r="AL106" s="3">
        <f t="shared" si="64"/>
        <v>2.8106447310278782E-3</v>
      </c>
      <c r="AM106" s="3">
        <f t="shared" si="64"/>
        <v>2.3410680135089734E-3</v>
      </c>
      <c r="AN106" s="3">
        <f t="shared" si="64"/>
        <v>2.6505247727948156E-3</v>
      </c>
      <c r="AO106" s="3">
        <f t="shared" si="64"/>
        <v>2.3641923643256124E-3</v>
      </c>
      <c r="AP106" s="3">
        <f t="shared" si="56"/>
        <v>2.3650317162253742E-3</v>
      </c>
      <c r="AQ106" s="3">
        <f t="shared" si="57"/>
        <v>2.3746875357180119E-3</v>
      </c>
      <c r="AR106" s="3">
        <f t="shared" si="58"/>
        <v>2.2977455401504976E-3</v>
      </c>
    </row>
    <row r="107" spans="2:44" x14ac:dyDescent="0.35">
      <c r="B107" s="10"/>
      <c r="C107" s="10"/>
      <c r="D107" s="10"/>
      <c r="E107" s="10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DDC8B-F9FE-4EED-9CE5-6344D058F063}">
  <dimension ref="A2:AL104"/>
  <sheetViews>
    <sheetView zoomScaleNormal="100" workbookViewId="0"/>
  </sheetViews>
  <sheetFormatPr defaultRowHeight="14.5" x14ac:dyDescent="0.35"/>
  <cols>
    <col min="1" max="1" width="16.1796875" bestFit="1" customWidth="1"/>
    <col min="2" max="2" width="31.1796875" bestFit="1" customWidth="1"/>
    <col min="3" max="3" width="27.453125" customWidth="1"/>
    <col min="4" max="4" width="9.54296875" bestFit="1" customWidth="1"/>
    <col min="6" max="8" width="9.54296875" bestFit="1" customWidth="1"/>
    <col min="9" max="9" width="14.26953125" customWidth="1"/>
    <col min="10" max="10" width="52.81640625" bestFit="1" customWidth="1"/>
    <col min="11" max="38" width="9.54296875" bestFit="1" customWidth="1"/>
  </cols>
  <sheetData>
    <row r="2" spans="1:11" x14ac:dyDescent="0.35">
      <c r="A2" t="s">
        <v>64</v>
      </c>
      <c r="B2" s="2" t="s">
        <v>37</v>
      </c>
      <c r="C2" s="32" t="s">
        <v>84</v>
      </c>
      <c r="D2" s="32"/>
      <c r="E2" s="32"/>
      <c r="F2" s="32"/>
      <c r="G2" s="2"/>
      <c r="H2" s="2"/>
      <c r="I2" s="2"/>
      <c r="J2" s="2"/>
    </row>
    <row r="3" spans="1:11" x14ac:dyDescent="0.35">
      <c r="B3" s="2"/>
      <c r="C3" s="28">
        <v>2021</v>
      </c>
      <c r="D3" s="32">
        <v>2022</v>
      </c>
      <c r="E3" s="32"/>
      <c r="F3" s="32"/>
      <c r="G3" s="2"/>
      <c r="H3" s="2"/>
      <c r="I3" s="2"/>
      <c r="J3" s="2"/>
    </row>
    <row r="4" spans="1:11" x14ac:dyDescent="0.35">
      <c r="A4" t="s">
        <v>65</v>
      </c>
      <c r="B4" s="2" t="s">
        <v>72</v>
      </c>
      <c r="C4" s="2" t="s">
        <v>85</v>
      </c>
      <c r="D4" s="2" t="s">
        <v>85</v>
      </c>
      <c r="E4" s="2" t="s">
        <v>42</v>
      </c>
      <c r="F4" s="2" t="s">
        <v>43</v>
      </c>
      <c r="G4" s="2" t="s">
        <v>44</v>
      </c>
      <c r="H4" s="2" t="s">
        <v>42</v>
      </c>
      <c r="I4" s="2" t="s">
        <v>43</v>
      </c>
      <c r="J4" s="2" t="s">
        <v>79</v>
      </c>
      <c r="K4" s="2" t="s">
        <v>73</v>
      </c>
    </row>
    <row r="5" spans="1:11" x14ac:dyDescent="0.35">
      <c r="A5" t="s">
        <v>66</v>
      </c>
      <c r="B5" t="s">
        <v>14</v>
      </c>
      <c r="C5" s="31">
        <v>4936</v>
      </c>
      <c r="D5" s="31">
        <v>5064</v>
      </c>
      <c r="E5" s="31">
        <v>4317</v>
      </c>
      <c r="F5" s="31">
        <v>747</v>
      </c>
      <c r="G5" s="3">
        <f>E5/SUM($E5:$F5)</f>
        <v>0.85248815165876779</v>
      </c>
      <c r="H5" s="4">
        <f>G5*D5</f>
        <v>4317</v>
      </c>
      <c r="I5" s="4">
        <f>D5-H5</f>
        <v>747</v>
      </c>
      <c r="K5" t="s">
        <v>74</v>
      </c>
    </row>
    <row r="6" spans="1:11" x14ac:dyDescent="0.35">
      <c r="B6" t="s">
        <v>15</v>
      </c>
      <c r="C6" s="31">
        <v>3091</v>
      </c>
      <c r="D6" s="31">
        <v>3146</v>
      </c>
      <c r="E6" s="31">
        <v>3045</v>
      </c>
      <c r="F6" s="31">
        <v>101</v>
      </c>
      <c r="G6" s="3">
        <f t="shared" ref="G6:G23" si="0">E6/SUM($E6:$F6)</f>
        <v>0.96789574062301331</v>
      </c>
      <c r="H6" s="4">
        <f t="shared" ref="H6:H27" si="1">G6*D6</f>
        <v>3045</v>
      </c>
      <c r="I6" s="4">
        <f t="shared" ref="I6:I27" si="2">D6-H6</f>
        <v>101</v>
      </c>
      <c r="K6" t="s">
        <v>75</v>
      </c>
    </row>
    <row r="7" spans="1:11" x14ac:dyDescent="0.35">
      <c r="B7" t="s">
        <v>16</v>
      </c>
      <c r="C7" s="31">
        <v>2267</v>
      </c>
      <c r="D7" s="31">
        <v>2266</v>
      </c>
      <c r="E7" s="31">
        <v>1927</v>
      </c>
      <c r="F7" s="31">
        <v>339</v>
      </c>
      <c r="G7" s="3">
        <f t="shared" si="0"/>
        <v>0.85039717563989403</v>
      </c>
      <c r="H7" s="4">
        <f t="shared" si="1"/>
        <v>1926.9999999999998</v>
      </c>
      <c r="I7" s="4">
        <f t="shared" si="2"/>
        <v>339.00000000000023</v>
      </c>
      <c r="K7" t="s">
        <v>0</v>
      </c>
    </row>
    <row r="8" spans="1:11" x14ac:dyDescent="0.35">
      <c r="B8" t="s">
        <v>17</v>
      </c>
      <c r="C8" s="31">
        <v>241</v>
      </c>
      <c r="D8" s="31">
        <v>243</v>
      </c>
      <c r="E8" s="31">
        <v>225</v>
      </c>
      <c r="F8" s="31">
        <v>18</v>
      </c>
      <c r="G8" s="3">
        <f t="shared" si="0"/>
        <v>0.92592592592592593</v>
      </c>
      <c r="H8" s="4">
        <f t="shared" si="1"/>
        <v>225</v>
      </c>
      <c r="I8" s="4">
        <f t="shared" si="2"/>
        <v>18</v>
      </c>
      <c r="K8" t="s">
        <v>1</v>
      </c>
    </row>
    <row r="9" spans="1:11" x14ac:dyDescent="0.35">
      <c r="B9" t="s">
        <v>18</v>
      </c>
      <c r="C9" s="31"/>
      <c r="D9" s="31"/>
      <c r="E9" s="31"/>
      <c r="F9" s="31"/>
      <c r="G9" s="3">
        <f>G17</f>
        <v>0.81885856079404462</v>
      </c>
      <c r="H9" s="4">
        <f t="shared" si="1"/>
        <v>0</v>
      </c>
      <c r="I9" s="4">
        <f t="shared" si="2"/>
        <v>0</v>
      </c>
      <c r="J9" t="s">
        <v>45</v>
      </c>
      <c r="K9" t="s">
        <v>7</v>
      </c>
    </row>
    <row r="10" spans="1:11" x14ac:dyDescent="0.35">
      <c r="B10" t="s">
        <v>19</v>
      </c>
      <c r="C10" s="31">
        <v>187</v>
      </c>
      <c r="D10" s="31">
        <v>189</v>
      </c>
      <c r="E10" s="31">
        <v>165</v>
      </c>
      <c r="F10" s="31">
        <v>24</v>
      </c>
      <c r="G10" s="3">
        <f t="shared" si="0"/>
        <v>0.87301587301587302</v>
      </c>
      <c r="H10" s="4">
        <f t="shared" si="1"/>
        <v>165</v>
      </c>
      <c r="I10" s="4">
        <f t="shared" si="2"/>
        <v>24</v>
      </c>
      <c r="K10" t="s">
        <v>2</v>
      </c>
    </row>
    <row r="11" spans="1:11" x14ac:dyDescent="0.35">
      <c r="B11" t="s">
        <v>20</v>
      </c>
      <c r="C11" s="31">
        <v>292</v>
      </c>
      <c r="D11" s="31">
        <v>294</v>
      </c>
      <c r="E11" s="31">
        <v>289</v>
      </c>
      <c r="F11" s="31">
        <v>5</v>
      </c>
      <c r="G11" s="3">
        <f t="shared" si="0"/>
        <v>0.98299319727891155</v>
      </c>
      <c r="H11" s="4">
        <f t="shared" si="1"/>
        <v>289</v>
      </c>
      <c r="I11" s="4">
        <f t="shared" si="2"/>
        <v>5</v>
      </c>
      <c r="K11" t="s">
        <v>1</v>
      </c>
    </row>
    <row r="12" spans="1:11" x14ac:dyDescent="0.35">
      <c r="B12" t="s">
        <v>21</v>
      </c>
      <c r="C12" s="31">
        <v>171</v>
      </c>
      <c r="D12" s="31">
        <v>2726</v>
      </c>
      <c r="E12" s="31">
        <v>2291</v>
      </c>
      <c r="F12" s="31">
        <v>435</v>
      </c>
      <c r="G12" s="3">
        <f>G19</f>
        <v>0.86278109224414867</v>
      </c>
      <c r="H12" s="4">
        <f t="shared" si="1"/>
        <v>2351.9412574575495</v>
      </c>
      <c r="I12" s="4">
        <f t="shared" si="2"/>
        <v>374.05874254245055</v>
      </c>
      <c r="J12" t="s">
        <v>46</v>
      </c>
      <c r="K12" t="s">
        <v>0</v>
      </c>
    </row>
    <row r="13" spans="1:11" x14ac:dyDescent="0.35">
      <c r="B13" t="s">
        <v>22</v>
      </c>
      <c r="C13" s="31"/>
      <c r="D13" s="31">
        <v>83</v>
      </c>
      <c r="E13" s="31">
        <v>78</v>
      </c>
      <c r="F13" s="31">
        <v>5</v>
      </c>
      <c r="G13" s="3">
        <f>G11</f>
        <v>0.98299319727891155</v>
      </c>
      <c r="H13" s="4">
        <f t="shared" si="1"/>
        <v>81.588435374149654</v>
      </c>
      <c r="I13" s="4">
        <f t="shared" si="2"/>
        <v>1.411564625850346</v>
      </c>
      <c r="J13" t="s">
        <v>48</v>
      </c>
      <c r="K13" t="s">
        <v>1</v>
      </c>
    </row>
    <row r="14" spans="1:11" x14ac:dyDescent="0.35">
      <c r="B14" t="s">
        <v>23</v>
      </c>
      <c r="C14" s="31">
        <v>7</v>
      </c>
      <c r="D14" s="31">
        <v>250</v>
      </c>
      <c r="E14" s="31">
        <v>201</v>
      </c>
      <c r="F14" s="31">
        <v>49</v>
      </c>
      <c r="G14" s="3">
        <f>G11</f>
        <v>0.98299319727891155</v>
      </c>
      <c r="H14" s="4">
        <f t="shared" si="1"/>
        <v>245.74829931972789</v>
      </c>
      <c r="I14" s="4">
        <f t="shared" si="2"/>
        <v>4.2517006802721085</v>
      </c>
      <c r="J14" t="s">
        <v>48</v>
      </c>
      <c r="K14" t="s">
        <v>9</v>
      </c>
    </row>
    <row r="15" spans="1:11" x14ac:dyDescent="0.35">
      <c r="B15" t="s">
        <v>24</v>
      </c>
      <c r="C15" s="31">
        <v>8</v>
      </c>
      <c r="D15" s="31">
        <v>445</v>
      </c>
      <c r="E15" s="31">
        <v>334</v>
      </c>
      <c r="F15" s="31">
        <v>111</v>
      </c>
      <c r="G15" s="3">
        <f>G17</f>
        <v>0.81885856079404462</v>
      </c>
      <c r="H15" s="4">
        <f t="shared" si="1"/>
        <v>364.39205955334984</v>
      </c>
      <c r="I15" s="4">
        <f t="shared" si="2"/>
        <v>80.607940446650161</v>
      </c>
      <c r="J15" t="s">
        <v>45</v>
      </c>
      <c r="K15" t="s">
        <v>7</v>
      </c>
    </row>
    <row r="16" spans="1:11" x14ac:dyDescent="0.35">
      <c r="B16" t="s">
        <v>25</v>
      </c>
      <c r="C16" s="31"/>
      <c r="D16" s="31">
        <v>13</v>
      </c>
      <c r="E16" s="31"/>
      <c r="F16" s="31">
        <v>13</v>
      </c>
      <c r="G16" s="3">
        <f>G22</f>
        <v>0.97983310152990266</v>
      </c>
      <c r="H16" s="4">
        <f t="shared" si="1"/>
        <v>12.737830319888735</v>
      </c>
      <c r="I16" s="4">
        <f t="shared" si="2"/>
        <v>0.26216968011126518</v>
      </c>
      <c r="J16" t="s">
        <v>47</v>
      </c>
      <c r="K16" t="s">
        <v>75</v>
      </c>
    </row>
    <row r="17" spans="1:38" x14ac:dyDescent="0.35">
      <c r="B17" t="s">
        <v>26</v>
      </c>
      <c r="C17" s="31">
        <v>402</v>
      </c>
      <c r="D17" s="31">
        <v>403</v>
      </c>
      <c r="E17" s="31">
        <v>330</v>
      </c>
      <c r="F17" s="31">
        <v>73</v>
      </c>
      <c r="G17" s="3">
        <f t="shared" si="0"/>
        <v>0.81885856079404462</v>
      </c>
      <c r="H17" s="4">
        <f t="shared" si="1"/>
        <v>330</v>
      </c>
      <c r="I17" s="4">
        <f t="shared" si="2"/>
        <v>73</v>
      </c>
      <c r="K17" t="s">
        <v>7</v>
      </c>
    </row>
    <row r="18" spans="1:38" x14ac:dyDescent="0.35">
      <c r="B18" t="s">
        <v>27</v>
      </c>
      <c r="C18" s="31">
        <v>189</v>
      </c>
      <c r="D18" s="31">
        <v>189</v>
      </c>
      <c r="E18" s="31">
        <v>159</v>
      </c>
      <c r="F18" s="31">
        <v>30</v>
      </c>
      <c r="G18" s="3">
        <f t="shared" si="0"/>
        <v>0.84126984126984128</v>
      </c>
      <c r="H18" s="4">
        <f t="shared" si="1"/>
        <v>159</v>
      </c>
      <c r="I18" s="4">
        <f t="shared" si="2"/>
        <v>30</v>
      </c>
      <c r="K18" t="s">
        <v>2</v>
      </c>
    </row>
    <row r="19" spans="1:38" x14ac:dyDescent="0.35">
      <c r="B19" t="s">
        <v>28</v>
      </c>
      <c r="C19" s="31">
        <v>2177</v>
      </c>
      <c r="D19" s="31">
        <v>2179</v>
      </c>
      <c r="E19" s="31">
        <v>1880</v>
      </c>
      <c r="F19" s="31">
        <v>299</v>
      </c>
      <c r="G19" s="3">
        <f t="shared" si="0"/>
        <v>0.86278109224414867</v>
      </c>
      <c r="H19" s="4">
        <f t="shared" si="1"/>
        <v>1880</v>
      </c>
      <c r="I19" s="4">
        <f t="shared" si="2"/>
        <v>299</v>
      </c>
      <c r="K19" t="s">
        <v>0</v>
      </c>
    </row>
    <row r="20" spans="1:38" x14ac:dyDescent="0.35">
      <c r="B20" t="s">
        <v>29</v>
      </c>
      <c r="C20" s="31">
        <v>222</v>
      </c>
      <c r="D20" s="31">
        <v>222</v>
      </c>
      <c r="E20" s="31">
        <v>206</v>
      </c>
      <c r="F20" s="31">
        <v>16</v>
      </c>
      <c r="G20" s="3">
        <f t="shared" si="0"/>
        <v>0.92792792792792789</v>
      </c>
      <c r="H20" s="4">
        <f t="shared" si="1"/>
        <v>206</v>
      </c>
      <c r="I20" s="4">
        <f t="shared" si="2"/>
        <v>16</v>
      </c>
      <c r="K20" t="s">
        <v>1</v>
      </c>
    </row>
    <row r="21" spans="1:38" x14ac:dyDescent="0.35">
      <c r="B21" t="s">
        <v>30</v>
      </c>
      <c r="C21" s="31">
        <v>25</v>
      </c>
      <c r="D21" s="31">
        <v>25</v>
      </c>
      <c r="E21" s="31">
        <v>24</v>
      </c>
      <c r="F21" s="31">
        <v>1</v>
      </c>
      <c r="G21" s="3">
        <f t="shared" si="0"/>
        <v>0.96</v>
      </c>
      <c r="H21" s="4">
        <f t="shared" si="1"/>
        <v>24</v>
      </c>
      <c r="I21" s="4">
        <f t="shared" si="2"/>
        <v>1</v>
      </c>
      <c r="K21" t="s">
        <v>1</v>
      </c>
    </row>
    <row r="22" spans="1:38" x14ac:dyDescent="0.35">
      <c r="B22" t="s">
        <v>31</v>
      </c>
      <c r="C22" s="31">
        <v>2830</v>
      </c>
      <c r="D22" s="31">
        <v>2876</v>
      </c>
      <c r="E22" s="31">
        <v>2818</v>
      </c>
      <c r="F22" s="31">
        <v>58</v>
      </c>
      <c r="G22" s="3">
        <f t="shared" si="0"/>
        <v>0.97983310152990266</v>
      </c>
      <c r="H22" s="4">
        <f t="shared" si="1"/>
        <v>2818</v>
      </c>
      <c r="I22" s="4">
        <f t="shared" si="2"/>
        <v>58</v>
      </c>
      <c r="K22" t="s">
        <v>75</v>
      </c>
    </row>
    <row r="23" spans="1:38" x14ac:dyDescent="0.35">
      <c r="B23" t="s">
        <v>32</v>
      </c>
      <c r="C23" s="31">
        <v>14992</v>
      </c>
      <c r="D23" s="31">
        <v>15251</v>
      </c>
      <c r="E23" s="31">
        <v>10091</v>
      </c>
      <c r="F23" s="31">
        <v>5160</v>
      </c>
      <c r="G23" s="3">
        <f t="shared" si="0"/>
        <v>0.6616615303914497</v>
      </c>
      <c r="H23" s="4">
        <f t="shared" si="1"/>
        <v>10091</v>
      </c>
      <c r="I23" s="4">
        <f t="shared" si="2"/>
        <v>5160</v>
      </c>
      <c r="K23" t="s">
        <v>77</v>
      </c>
    </row>
    <row r="24" spans="1:38" x14ac:dyDescent="0.35">
      <c r="B24" t="s">
        <v>33</v>
      </c>
      <c r="C24" s="30">
        <v>5074</v>
      </c>
      <c r="D24" s="5">
        <v>5074</v>
      </c>
      <c r="E24" s="5"/>
      <c r="F24" s="5"/>
      <c r="G24" s="6">
        <f>AVERAGE(G6,G7,G8,G10,G11)</f>
        <v>0.92004558249672352</v>
      </c>
      <c r="H24" s="4">
        <f t="shared" si="1"/>
        <v>4668.3112855883755</v>
      </c>
      <c r="I24" s="4">
        <f t="shared" si="2"/>
        <v>405.68871441162446</v>
      </c>
      <c r="J24" t="s">
        <v>49</v>
      </c>
      <c r="K24" t="s">
        <v>78</v>
      </c>
    </row>
    <row r="25" spans="1:38" x14ac:dyDescent="0.35">
      <c r="B25" t="s">
        <v>34</v>
      </c>
      <c r="C25" s="30">
        <v>5438</v>
      </c>
      <c r="D25" s="5">
        <v>5438</v>
      </c>
      <c r="E25" s="5"/>
      <c r="F25" s="5"/>
      <c r="G25" s="6">
        <f>G26</f>
        <v>0.6616615303914497</v>
      </c>
      <c r="H25" s="4">
        <f t="shared" si="1"/>
        <v>3598.1154022687033</v>
      </c>
      <c r="I25" s="4">
        <f t="shared" si="2"/>
        <v>1839.8845977312967</v>
      </c>
      <c r="J25" t="s">
        <v>50</v>
      </c>
      <c r="K25" t="s">
        <v>76</v>
      </c>
    </row>
    <row r="26" spans="1:38" x14ac:dyDescent="0.35">
      <c r="B26" t="s">
        <v>35</v>
      </c>
      <c r="C26" s="30">
        <v>14775</v>
      </c>
      <c r="D26" s="5">
        <v>14775</v>
      </c>
      <c r="E26" s="5"/>
      <c r="F26" s="5"/>
      <c r="G26" s="6">
        <f>G$23</f>
        <v>0.6616615303914497</v>
      </c>
      <c r="H26" s="4">
        <f t="shared" si="1"/>
        <v>9776.0491115336699</v>
      </c>
      <c r="I26" s="4">
        <f t="shared" si="2"/>
        <v>4998.9508884663301</v>
      </c>
      <c r="J26" t="s">
        <v>50</v>
      </c>
      <c r="K26" t="s">
        <v>77</v>
      </c>
    </row>
    <row r="27" spans="1:38" x14ac:dyDescent="0.35">
      <c r="B27" t="s">
        <v>36</v>
      </c>
      <c r="C27" s="30">
        <v>14775</v>
      </c>
      <c r="D27" s="5">
        <v>14775</v>
      </c>
      <c r="G27" s="6">
        <f>G$23</f>
        <v>0.6616615303914497</v>
      </c>
      <c r="H27" s="4">
        <f t="shared" si="1"/>
        <v>9776.0491115336699</v>
      </c>
      <c r="I27" s="4">
        <f t="shared" si="2"/>
        <v>4998.9508884663301</v>
      </c>
      <c r="J27" t="s">
        <v>50</v>
      </c>
      <c r="K27" t="s">
        <v>77</v>
      </c>
    </row>
    <row r="28" spans="1:38" x14ac:dyDescent="0.35">
      <c r="D28" s="5"/>
      <c r="G28" s="6"/>
      <c r="H28" s="4"/>
      <c r="I28" s="4"/>
    </row>
    <row r="29" spans="1:38" x14ac:dyDescent="0.35">
      <c r="A29" t="s">
        <v>67</v>
      </c>
      <c r="B29" s="2" t="s">
        <v>70</v>
      </c>
    </row>
    <row r="30" spans="1:38" x14ac:dyDescent="0.35">
      <c r="B30" s="2" t="s">
        <v>51</v>
      </c>
      <c r="C30" s="2" t="s">
        <v>72</v>
      </c>
      <c r="D30" s="2"/>
      <c r="E30" s="2"/>
      <c r="F30" s="2">
        <v>2022</v>
      </c>
      <c r="G30" s="2">
        <v>2023</v>
      </c>
      <c r="H30" s="2">
        <v>2024</v>
      </c>
      <c r="I30" s="2">
        <v>2025</v>
      </c>
      <c r="J30" s="2">
        <v>2026</v>
      </c>
      <c r="K30" s="2">
        <v>2027</v>
      </c>
      <c r="L30" s="2">
        <v>2028</v>
      </c>
      <c r="M30" s="2">
        <v>2029</v>
      </c>
      <c r="N30" s="2">
        <v>2030</v>
      </c>
      <c r="O30" s="2">
        <v>2031</v>
      </c>
      <c r="P30" s="2">
        <v>2032</v>
      </c>
      <c r="Q30" s="2">
        <v>2033</v>
      </c>
      <c r="R30" s="2">
        <v>2034</v>
      </c>
      <c r="S30" s="2">
        <v>2035</v>
      </c>
      <c r="T30" s="2">
        <v>2036</v>
      </c>
      <c r="U30" s="2">
        <v>2037</v>
      </c>
      <c r="V30" s="2">
        <v>2038</v>
      </c>
      <c r="W30" s="2">
        <v>2039</v>
      </c>
      <c r="X30" s="2">
        <v>2040</v>
      </c>
      <c r="Y30" s="2">
        <v>2041</v>
      </c>
      <c r="Z30" s="2">
        <v>2042</v>
      </c>
      <c r="AA30" s="2">
        <v>2043</v>
      </c>
      <c r="AB30" s="2">
        <v>2044</v>
      </c>
      <c r="AC30" s="2">
        <v>2045</v>
      </c>
      <c r="AD30" s="2">
        <v>2046</v>
      </c>
      <c r="AE30" s="2">
        <v>2047</v>
      </c>
      <c r="AF30" s="2">
        <v>2048</v>
      </c>
      <c r="AG30" s="2">
        <v>2049</v>
      </c>
      <c r="AH30" s="2">
        <v>2050</v>
      </c>
      <c r="AI30" s="2">
        <v>2051</v>
      </c>
      <c r="AJ30" s="2">
        <v>2052</v>
      </c>
      <c r="AK30" s="2">
        <v>2053</v>
      </c>
      <c r="AL30" s="2">
        <v>2054</v>
      </c>
    </row>
    <row r="31" spans="1:38" x14ac:dyDescent="0.35">
      <c r="B31" t="s">
        <v>38</v>
      </c>
      <c r="C31" t="s">
        <v>14</v>
      </c>
      <c r="D31" s="4"/>
      <c r="E31" s="4"/>
      <c r="F31" s="4">
        <f>H5</f>
        <v>4317</v>
      </c>
      <c r="G31" s="4">
        <f>F31*INDEX('Infometrics inputs'!$D$21:$AR$34,MATCH('Rating units'!$B31,'Infometrics inputs'!$B$21:$B$34,0),MATCH('Rating units'!G$30,'Infometrics inputs'!$D$20:$AR$20,0))</f>
        <v>4495.5076936518872</v>
      </c>
      <c r="H31" s="4">
        <f>G31*INDEX('Infometrics inputs'!$D$21:$AR$34,MATCH('Rating units'!$B31,'Infometrics inputs'!$B$21:$B$34,0),MATCH('Rating units'!H$30,'Infometrics inputs'!$D$20:$AR$20,0))</f>
        <v>4652.8509518770561</v>
      </c>
      <c r="I31" s="4">
        <f>H31*INDEX('Infometrics inputs'!$D$21:$AR$34,MATCH('Rating units'!$B31,'Infometrics inputs'!$B$21:$B$34,0),MATCH('Rating units'!I$30,'Infometrics inputs'!$D$20:$AR$20,0))</f>
        <v>4810.3618491947145</v>
      </c>
      <c r="J31" s="4">
        <f>I31*INDEX('Infometrics inputs'!$D$21:$AR$34,MATCH('Rating units'!$B31,'Infometrics inputs'!$B$21:$B$34,0),MATCH('Rating units'!J$30,'Infometrics inputs'!$D$20:$AR$20,0))</f>
        <v>4967.1463104449213</v>
      </c>
      <c r="K31" s="4">
        <f>J31*INDEX('Infometrics inputs'!$D$21:$AR$34,MATCH('Rating units'!$B31,'Infometrics inputs'!$B$21:$B$34,0),MATCH('Rating units'!K$30,'Infometrics inputs'!$D$20:$AR$20,0))</f>
        <v>5122.4359897871018</v>
      </c>
      <c r="L31" s="4">
        <f>K31*INDEX('Infometrics inputs'!$D$21:$AR$34,MATCH('Rating units'!$B31,'Infometrics inputs'!$B$21:$B$34,0),MATCH('Rating units'!L$30,'Infometrics inputs'!$D$20:$AR$20,0))</f>
        <v>5275.7140000194158</v>
      </c>
      <c r="M31" s="4">
        <f>L31*INDEX('Infometrics inputs'!$D$21:$AR$34,MATCH('Rating units'!$B31,'Infometrics inputs'!$B$21:$B$34,0),MATCH('Rating units'!M$30,'Infometrics inputs'!$D$20:$AR$20,0))</f>
        <v>5404.321123807119</v>
      </c>
      <c r="N31" s="4">
        <f>M31*INDEX('Infometrics inputs'!$D$21:$AR$34,MATCH('Rating units'!$B31,'Infometrics inputs'!$B$21:$B$34,0),MATCH('Rating units'!N$30,'Infometrics inputs'!$D$20:$AR$20,0))</f>
        <v>5529.1144582407014</v>
      </c>
      <c r="O31" s="4">
        <f>N31*INDEX('Infometrics inputs'!$D$21:$AR$34,MATCH('Rating units'!$B31,'Infometrics inputs'!$B$21:$B$34,0),MATCH('Rating units'!O$30,'Infometrics inputs'!$D$20:$AR$20,0))</f>
        <v>5649.9682740007947</v>
      </c>
      <c r="P31" s="4">
        <f>O31*INDEX('Infometrics inputs'!$D$21:$AR$34,MATCH('Rating units'!$B31,'Infometrics inputs'!$B$21:$B$34,0),MATCH('Rating units'!P$30,'Infometrics inputs'!$D$20:$AR$20,0))</f>
        <v>5767.2457891211261</v>
      </c>
      <c r="Q31" s="4">
        <f>P31*INDEX('Infometrics inputs'!$D$21:$AR$34,MATCH('Rating units'!$B31,'Infometrics inputs'!$B$21:$B$34,0),MATCH('Rating units'!Q$30,'Infometrics inputs'!$D$20:$AR$20,0))</f>
        <v>5881.7432892910174</v>
      </c>
      <c r="R31" s="4">
        <f>Q31*INDEX('Infometrics inputs'!$D$21:$AR$34,MATCH('Rating units'!$B31,'Infometrics inputs'!$B$21:$B$34,0),MATCH('Rating units'!R$30,'Infometrics inputs'!$D$20:$AR$20,0))</f>
        <v>5996.4922480996429</v>
      </c>
      <c r="S31" s="4">
        <f>R31*INDEX('Infometrics inputs'!$D$21:$AR$34,MATCH('Rating units'!$B31,'Infometrics inputs'!$B$21:$B$34,0),MATCH('Rating units'!S$30,'Infometrics inputs'!$D$20:$AR$20,0))</f>
        <v>6110.1515528070895</v>
      </c>
      <c r="T31" s="4">
        <f>S31*INDEX('Infometrics inputs'!$D$21:$AR$34,MATCH('Rating units'!$B31,'Infometrics inputs'!$B$21:$B$34,0),MATCH('Rating units'!T$30,'Infometrics inputs'!$D$20:$AR$20,0))</f>
        <v>6222.3440154552591</v>
      </c>
      <c r="U31" s="4">
        <f>T31*INDEX('Infometrics inputs'!$D$21:$AR$34,MATCH('Rating units'!$B31,'Infometrics inputs'!$B$21:$B$34,0),MATCH('Rating units'!U$30,'Infometrics inputs'!$D$20:$AR$20,0))</f>
        <v>6332.8880270272875</v>
      </c>
      <c r="V31" s="4">
        <f>U31*INDEX('Infometrics inputs'!$D$21:$AR$34,MATCH('Rating units'!$B31,'Infometrics inputs'!$B$21:$B$34,0),MATCH('Rating units'!V$30,'Infometrics inputs'!$D$20:$AR$20,0))</f>
        <v>6441.6299183550618</v>
      </c>
      <c r="W31" s="4">
        <f>V31*INDEX('Infometrics inputs'!$D$21:$AR$34,MATCH('Rating units'!$B31,'Infometrics inputs'!$B$21:$B$34,0),MATCH('Rating units'!W$30,'Infometrics inputs'!$D$20:$AR$20,0))</f>
        <v>6542.967749764578</v>
      </c>
      <c r="X31" s="4">
        <f>W31*INDEX('Infometrics inputs'!$D$21:$AR$34,MATCH('Rating units'!$B31,'Infometrics inputs'!$B$21:$B$34,0),MATCH('Rating units'!X$30,'Infometrics inputs'!$D$20:$AR$20,0))</f>
        <v>6642.6291902492039</v>
      </c>
      <c r="Y31" s="4">
        <f>X31*INDEX('Infometrics inputs'!$D$21:$AR$34,MATCH('Rating units'!$B31,'Infometrics inputs'!$B$21:$B$34,0),MATCH('Rating units'!Y$30,'Infometrics inputs'!$D$20:$AR$20,0))</f>
        <v>6740.2929315483398</v>
      </c>
      <c r="Z31" s="4">
        <f>Y31*INDEX('Infometrics inputs'!$D$21:$AR$34,MATCH('Rating units'!$B31,'Infometrics inputs'!$B$21:$B$34,0),MATCH('Rating units'!Z$30,'Infometrics inputs'!$D$20:$AR$20,0))</f>
        <v>6835.7075150232477</v>
      </c>
      <c r="AA31" s="4">
        <f>Z31*INDEX('Infometrics inputs'!$D$21:$AR$34,MATCH('Rating units'!$B31,'Infometrics inputs'!$B$21:$B$34,0),MATCH('Rating units'!AA$30,'Infometrics inputs'!$D$20:$AR$20,0))</f>
        <v>6928.7611812789391</v>
      </c>
      <c r="AB31" s="4">
        <f>AA31*INDEX('Infometrics inputs'!$D$21:$AR$34,MATCH('Rating units'!$B31,'Infometrics inputs'!$B$21:$B$34,0),MATCH('Rating units'!AB$30,'Infometrics inputs'!$D$20:$AR$20,0))</f>
        <v>7017.5819604492863</v>
      </c>
      <c r="AC31" s="4">
        <f>AB31*INDEX('Infometrics inputs'!$D$21:$AR$34,MATCH('Rating units'!$B31,'Infometrics inputs'!$B$21:$B$34,0),MATCH('Rating units'!AC$30,'Infometrics inputs'!$D$20:$AR$20,0))</f>
        <v>7103.7344840641863</v>
      </c>
      <c r="AD31" s="4">
        <f>AC31*INDEX('Infometrics inputs'!$D$21:$AR$34,MATCH('Rating units'!$B31,'Infometrics inputs'!$B$21:$B$34,0),MATCH('Rating units'!AD$30,'Infometrics inputs'!$D$20:$AR$20,0))</f>
        <v>7186.5901055268041</v>
      </c>
      <c r="AE31" s="4">
        <f>AD31*INDEX('Infometrics inputs'!$D$21:$AR$34,MATCH('Rating units'!$B31,'Infometrics inputs'!$B$21:$B$34,0),MATCH('Rating units'!AE$30,'Infometrics inputs'!$D$20:$AR$20,0))</f>
        <v>7265.7995767277926</v>
      </c>
      <c r="AF31" s="4">
        <f>AE31*INDEX('Infometrics inputs'!$D$21:$AR$34,MATCH('Rating units'!$B31,'Infometrics inputs'!$B$21:$B$34,0),MATCH('Rating units'!AF$30,'Infometrics inputs'!$D$20:$AR$20,0))</f>
        <v>7341.3489277427725</v>
      </c>
      <c r="AG31" s="4">
        <f>AF31*INDEX('Infometrics inputs'!$D$21:$AR$34,MATCH('Rating units'!$B31,'Infometrics inputs'!$B$21:$B$34,0),MATCH('Rating units'!AG$30,'Infometrics inputs'!$D$20:$AR$20,0))</f>
        <v>7409.661857931982</v>
      </c>
      <c r="AH31" s="4">
        <f>AG31*INDEX('Infometrics inputs'!$D$21:$AR$34,MATCH('Rating units'!$B31,'Infometrics inputs'!$B$21:$B$34,0),MATCH('Rating units'!AH$30,'Infometrics inputs'!$D$20:$AR$20,0))</f>
        <v>7474.9991942295146</v>
      </c>
      <c r="AI31" s="4">
        <f>AH31*INDEX('Infometrics inputs'!$D$21:$AR$34,MATCH('Rating units'!$B31,'Infometrics inputs'!$B$21:$B$34,0),MATCH('Rating units'!AI$30,'Infometrics inputs'!$D$20:$AR$20,0))</f>
        <v>7537.3050569378729</v>
      </c>
      <c r="AJ31" s="4">
        <f>AI31*INDEX('Infometrics inputs'!$D$21:$AR$34,MATCH('Rating units'!$B31,'Infometrics inputs'!$B$21:$B$34,0),MATCH('Rating units'!AJ$30,'Infometrics inputs'!$D$20:$AR$20,0))</f>
        <v>7596.9007543176631</v>
      </c>
      <c r="AK31" s="4">
        <f>AJ31*INDEX('Infometrics inputs'!$D$21:$AR$34,MATCH('Rating units'!$B31,'Infometrics inputs'!$B$21:$B$34,0),MATCH('Rating units'!AK$30,'Infometrics inputs'!$D$20:$AR$20,0))</f>
        <v>7654.4289028900885</v>
      </c>
      <c r="AL31" s="4">
        <f>AK31*INDEX('Infometrics inputs'!$D$21:$AR$34,MATCH('Rating units'!$B31,'Infometrics inputs'!$B$21:$B$34,0),MATCH('Rating units'!AL$30,'Infometrics inputs'!$D$20:$AR$20,0))</f>
        <v>7701.8847359888114</v>
      </c>
    </row>
    <row r="32" spans="1:38" x14ac:dyDescent="0.35">
      <c r="B32" t="s">
        <v>39</v>
      </c>
      <c r="C32" t="s">
        <v>15</v>
      </c>
      <c r="D32" s="4"/>
      <c r="E32" s="4"/>
      <c r="F32" s="4">
        <f t="shared" ref="F32:F53" si="3">H6</f>
        <v>3045</v>
      </c>
      <c r="G32" s="4">
        <f>F32*INDEX('Infometrics inputs'!$D$21:$AR$34,MATCH('Rating units'!$B32,'Infometrics inputs'!$B$21:$B$34,0),MATCH('Rating units'!G$30,'Infometrics inputs'!$D$20:$AR$20,0))</f>
        <v>3192.1991820293993</v>
      </c>
      <c r="H32" s="4">
        <f>G32*INDEX('Infometrics inputs'!$D$21:$AR$34,MATCH('Rating units'!$B32,'Infometrics inputs'!$B$21:$B$34,0),MATCH('Rating units'!H$30,'Infometrics inputs'!$D$20:$AR$20,0))</f>
        <v>3284.9588201871084</v>
      </c>
      <c r="I32" s="4">
        <f>H32*INDEX('Infometrics inputs'!$D$21:$AR$34,MATCH('Rating units'!$B32,'Infometrics inputs'!$B$21:$B$34,0),MATCH('Rating units'!I$30,'Infometrics inputs'!$D$20:$AR$20,0))</f>
        <v>3375.8512744927061</v>
      </c>
      <c r="J32" s="4">
        <f>I32*INDEX('Infometrics inputs'!$D$21:$AR$34,MATCH('Rating units'!$B32,'Infometrics inputs'!$B$21:$B$34,0),MATCH('Rating units'!J$30,'Infometrics inputs'!$D$20:$AR$20,0))</f>
        <v>3464.4996821503514</v>
      </c>
      <c r="K32" s="4">
        <f>J32*INDEX('Infometrics inputs'!$D$21:$AR$34,MATCH('Rating units'!$B32,'Infometrics inputs'!$B$21:$B$34,0),MATCH('Rating units'!K$30,'Infometrics inputs'!$D$20:$AR$20,0))</f>
        <v>3550.7498720162916</v>
      </c>
      <c r="L32" s="4">
        <f>K32*INDEX('Infometrics inputs'!$D$21:$AR$34,MATCH('Rating units'!$B32,'Infometrics inputs'!$B$21:$B$34,0),MATCH('Rating units'!L$30,'Infometrics inputs'!$D$20:$AR$20,0))</f>
        <v>3634.7560152342799</v>
      </c>
      <c r="M32" s="4">
        <f>L32*INDEX('Infometrics inputs'!$D$21:$AR$34,MATCH('Rating units'!$B32,'Infometrics inputs'!$B$21:$B$34,0),MATCH('Rating units'!M$30,'Infometrics inputs'!$D$20:$AR$20,0))</f>
        <v>3706.9595008916658</v>
      </c>
      <c r="N32" s="4">
        <f>M32*INDEX('Infometrics inputs'!$D$21:$AR$34,MATCH('Rating units'!$B32,'Infometrics inputs'!$B$21:$B$34,0),MATCH('Rating units'!N$30,'Infometrics inputs'!$D$20:$AR$20,0))</f>
        <v>3775.3600983364927</v>
      </c>
      <c r="O32" s="4">
        <f>N32*INDEX('Infometrics inputs'!$D$21:$AR$34,MATCH('Rating units'!$B32,'Infometrics inputs'!$B$21:$B$34,0),MATCH('Rating units'!O$30,'Infometrics inputs'!$D$20:$AR$20,0))</f>
        <v>3840.0263280770928</v>
      </c>
      <c r="P32" s="4">
        <f>O32*INDEX('Infometrics inputs'!$D$21:$AR$34,MATCH('Rating units'!$B32,'Infometrics inputs'!$B$21:$B$34,0),MATCH('Rating units'!P$30,'Infometrics inputs'!$D$20:$AR$20,0))</f>
        <v>3901.3350529093082</v>
      </c>
      <c r="Q32" s="4">
        <f>P32*INDEX('Infometrics inputs'!$D$21:$AR$34,MATCH('Rating units'!$B32,'Infometrics inputs'!$B$21:$B$34,0),MATCH('Rating units'!Q$30,'Infometrics inputs'!$D$20:$AR$20,0))</f>
        <v>3959.834436899811</v>
      </c>
      <c r="R32" s="4">
        <f>Q32*INDEX('Infometrics inputs'!$D$21:$AR$34,MATCH('Rating units'!$B32,'Infometrics inputs'!$B$21:$B$34,0),MATCH('Rating units'!R$30,'Infometrics inputs'!$D$20:$AR$20,0))</f>
        <v>4010.5224829401923</v>
      </c>
      <c r="S32" s="4">
        <f>R32*INDEX('Infometrics inputs'!$D$21:$AR$34,MATCH('Rating units'!$B32,'Infometrics inputs'!$B$21:$B$34,0),MATCH('Rating units'!S$30,'Infometrics inputs'!$D$20:$AR$20,0))</f>
        <v>4058.9664823326207</v>
      </c>
      <c r="T32" s="4">
        <f>S32*INDEX('Infometrics inputs'!$D$21:$AR$34,MATCH('Rating units'!$B32,'Infometrics inputs'!$B$21:$B$34,0),MATCH('Rating units'!T$30,'Infometrics inputs'!$D$20:$AR$20,0))</f>
        <v>4105.2520857125164</v>
      </c>
      <c r="U32" s="4">
        <f>T32*INDEX('Infometrics inputs'!$D$21:$AR$34,MATCH('Rating units'!$B32,'Infometrics inputs'!$B$21:$B$34,0),MATCH('Rating units'!U$30,'Infometrics inputs'!$D$20:$AR$20,0))</f>
        <v>4149.3621629527943</v>
      </c>
      <c r="V32" s="4">
        <f>U32*INDEX('Infometrics inputs'!$D$21:$AR$34,MATCH('Rating units'!$B32,'Infometrics inputs'!$B$21:$B$34,0),MATCH('Rating units'!V$30,'Infometrics inputs'!$D$20:$AR$20,0))</f>
        <v>4190.9369813846979</v>
      </c>
      <c r="W32" s="4">
        <f>V32*INDEX('Infometrics inputs'!$D$21:$AR$34,MATCH('Rating units'!$B32,'Infometrics inputs'!$B$21:$B$34,0),MATCH('Rating units'!W$30,'Infometrics inputs'!$D$20:$AR$20,0))</f>
        <v>4235.8521745979051</v>
      </c>
      <c r="X32" s="4">
        <f>W32*INDEX('Infometrics inputs'!$D$21:$AR$34,MATCH('Rating units'!$B32,'Infometrics inputs'!$B$21:$B$34,0),MATCH('Rating units'!X$30,'Infometrics inputs'!$D$20:$AR$20,0))</f>
        <v>4277.9922872235684</v>
      </c>
      <c r="Y32" s="4">
        <f>X32*INDEX('Infometrics inputs'!$D$21:$AR$34,MATCH('Rating units'!$B32,'Infometrics inputs'!$B$21:$B$34,0),MATCH('Rating units'!Y$30,'Infometrics inputs'!$D$20:$AR$20,0))</f>
        <v>4317.7170519304436</v>
      </c>
      <c r="Z32" s="4">
        <f>Y32*INDEX('Infometrics inputs'!$D$21:$AR$34,MATCH('Rating units'!$B32,'Infometrics inputs'!$B$21:$B$34,0),MATCH('Rating units'!Z$30,'Infometrics inputs'!$D$20:$AR$20,0))</f>
        <v>4355.0607289726977</v>
      </c>
      <c r="AA32" s="4">
        <f>Z32*INDEX('Infometrics inputs'!$D$21:$AR$34,MATCH('Rating units'!$B32,'Infometrics inputs'!$B$21:$B$34,0),MATCH('Rating units'!AA$30,'Infometrics inputs'!$D$20:$AR$20,0))</f>
        <v>4389.7663664440761</v>
      </c>
      <c r="AB32" s="4">
        <f>AA32*INDEX('Infometrics inputs'!$D$21:$AR$34,MATCH('Rating units'!$B32,'Infometrics inputs'!$B$21:$B$34,0),MATCH('Rating units'!AB$30,'Infometrics inputs'!$D$20:$AR$20,0))</f>
        <v>4431.4782258926489</v>
      </c>
      <c r="AC32" s="4">
        <f>AB32*INDEX('Infometrics inputs'!$D$21:$AR$34,MATCH('Rating units'!$B32,'Infometrics inputs'!$B$21:$B$34,0),MATCH('Rating units'!AC$30,'Infometrics inputs'!$D$20:$AR$20,0))</f>
        <v>4470.4321348807616</v>
      </c>
      <c r="AD32" s="4">
        <f>AC32*INDEX('Infometrics inputs'!$D$21:$AR$34,MATCH('Rating units'!$B32,'Infometrics inputs'!$B$21:$B$34,0),MATCH('Rating units'!AD$30,'Infometrics inputs'!$D$20:$AR$20,0))</f>
        <v>4506.850785060501</v>
      </c>
      <c r="AE32" s="4">
        <f>AD32*INDEX('Infometrics inputs'!$D$21:$AR$34,MATCH('Rating units'!$B32,'Infometrics inputs'!$B$21:$B$34,0),MATCH('Rating units'!AE$30,'Infometrics inputs'!$D$20:$AR$20,0))</f>
        <v>4540.751306558951</v>
      </c>
      <c r="AF32" s="4">
        <f>AE32*INDEX('Infometrics inputs'!$D$21:$AR$34,MATCH('Rating units'!$B32,'Infometrics inputs'!$B$21:$B$34,0),MATCH('Rating units'!AF$30,'Infometrics inputs'!$D$20:$AR$20,0))</f>
        <v>4572.0651788677769</v>
      </c>
      <c r="AG32" s="4">
        <f>AF32*INDEX('Infometrics inputs'!$D$21:$AR$34,MATCH('Rating units'!$B32,'Infometrics inputs'!$B$21:$B$34,0),MATCH('Rating units'!AG$30,'Infometrics inputs'!$D$20:$AR$20,0))</f>
        <v>4609.0148629871092</v>
      </c>
      <c r="AH32" s="4">
        <f>AG32*INDEX('Infometrics inputs'!$D$21:$AR$34,MATCH('Rating units'!$B32,'Infometrics inputs'!$B$21:$B$34,0),MATCH('Rating units'!AH$30,'Infometrics inputs'!$D$20:$AR$20,0))</f>
        <v>4643.9089318564074</v>
      </c>
      <c r="AI32" s="4">
        <f>AH32*INDEX('Infometrics inputs'!$D$21:$AR$34,MATCH('Rating units'!$B32,'Infometrics inputs'!$B$21:$B$34,0),MATCH('Rating units'!AI$30,'Infometrics inputs'!$D$20:$AR$20,0))</f>
        <v>4677.1585085256802</v>
      </c>
      <c r="AJ32" s="4">
        <f>AI32*INDEX('Infometrics inputs'!$D$21:$AR$34,MATCH('Rating units'!$B32,'Infometrics inputs'!$B$21:$B$34,0),MATCH('Rating units'!AJ$30,'Infometrics inputs'!$D$20:$AR$20,0))</f>
        <v>4709.1404557907663</v>
      </c>
      <c r="AK32" s="4">
        <f>AJ32*INDEX('Infometrics inputs'!$D$21:$AR$34,MATCH('Rating units'!$B32,'Infometrics inputs'!$B$21:$B$34,0),MATCH('Rating units'!AK$30,'Infometrics inputs'!$D$20:$AR$20,0))</f>
        <v>4740.1117255579202</v>
      </c>
      <c r="AL32" s="4">
        <f>AK32*INDEX('Infometrics inputs'!$D$21:$AR$34,MATCH('Rating units'!$B32,'Infometrics inputs'!$B$21:$B$34,0),MATCH('Rating units'!AL$30,'Infometrics inputs'!$D$20:$AR$20,0))</f>
        <v>4764.4193758895526</v>
      </c>
    </row>
    <row r="33" spans="2:38" x14ac:dyDescent="0.35">
      <c r="B33" t="s">
        <v>0</v>
      </c>
      <c r="C33" t="s">
        <v>16</v>
      </c>
      <c r="D33" s="4"/>
      <c r="E33" s="4"/>
      <c r="F33" s="4">
        <f t="shared" si="3"/>
        <v>1926.9999999999998</v>
      </c>
      <c r="G33" s="4">
        <f>F33*INDEX('Infometrics inputs'!$D$21:$AR$34,MATCH('Rating units'!$B33,'Infometrics inputs'!$B$21:$B$34,0),MATCH('Rating units'!G$30,'Infometrics inputs'!$D$20:$AR$20,0))</f>
        <v>1965.9252146418344</v>
      </c>
      <c r="H33" s="4">
        <f>G33*INDEX('Infometrics inputs'!$D$21:$AR$34,MATCH('Rating units'!$B33,'Infometrics inputs'!$B$21:$B$34,0),MATCH('Rating units'!H$30,'Infometrics inputs'!$D$20:$AR$20,0))</f>
        <v>1983.4424788453382</v>
      </c>
      <c r="I33" s="4">
        <f>H33*INDEX('Infometrics inputs'!$D$21:$AR$34,MATCH('Rating units'!$B33,'Infometrics inputs'!$B$21:$B$34,0),MATCH('Rating units'!I$30,'Infometrics inputs'!$D$20:$AR$20,0))</f>
        <v>1999.0694568121098</v>
      </c>
      <c r="J33" s="4">
        <f>I33*INDEX('Infometrics inputs'!$D$21:$AR$34,MATCH('Rating units'!$B33,'Infometrics inputs'!$B$21:$B$34,0),MATCH('Rating units'!J$30,'Infometrics inputs'!$D$20:$AR$20,0))</f>
        <v>2012.4758072580596</v>
      </c>
      <c r="K33" s="4">
        <f>J33*INDEX('Infometrics inputs'!$D$21:$AR$34,MATCH('Rating units'!$B33,'Infometrics inputs'!$B$21:$B$34,0),MATCH('Rating units'!K$30,'Infometrics inputs'!$D$20:$AR$20,0))</f>
        <v>2023.2210751377363</v>
      </c>
      <c r="L33" s="4">
        <f>K33*INDEX('Infometrics inputs'!$D$21:$AR$34,MATCH('Rating units'!$B33,'Infometrics inputs'!$B$21:$B$34,0),MATCH('Rating units'!L$30,'Infometrics inputs'!$D$20:$AR$20,0))</f>
        <v>2030.7179870572036</v>
      </c>
      <c r="M33" s="4">
        <f>L33*INDEX('Infometrics inputs'!$D$21:$AR$34,MATCH('Rating units'!$B33,'Infometrics inputs'!$B$21:$B$34,0),MATCH('Rating units'!M$30,'Infometrics inputs'!$D$20:$AR$20,0))</f>
        <v>2044.5923209889465</v>
      </c>
      <c r="N33" s="4">
        <f>M33*INDEX('Infometrics inputs'!$D$21:$AR$34,MATCH('Rating units'!$B33,'Infometrics inputs'!$B$21:$B$34,0),MATCH('Rating units'!N$30,'Infometrics inputs'!$D$20:$AR$20,0))</f>
        <v>2056.4295503354738</v>
      </c>
      <c r="O33" s="4">
        <f>N33*INDEX('Infometrics inputs'!$D$21:$AR$34,MATCH('Rating units'!$B33,'Infometrics inputs'!$B$21:$B$34,0),MATCH('Rating units'!O$30,'Infometrics inputs'!$D$20:$AR$20,0))</f>
        <v>2066.9270622520835</v>
      </c>
      <c r="P33" s="4">
        <f>O33*INDEX('Infometrics inputs'!$D$21:$AR$34,MATCH('Rating units'!$B33,'Infometrics inputs'!$B$21:$B$34,0),MATCH('Rating units'!P$30,'Infometrics inputs'!$D$20:$AR$20,0))</f>
        <v>2076.3326127018436</v>
      </c>
      <c r="Q33" s="4">
        <f>P33*INDEX('Infometrics inputs'!$D$21:$AR$34,MATCH('Rating units'!$B33,'Infometrics inputs'!$B$21:$B$34,0),MATCH('Rating units'!Q$30,'Infometrics inputs'!$D$20:$AR$20,0))</f>
        <v>2084.4351503088074</v>
      </c>
      <c r="R33" s="4">
        <f>Q33*INDEX('Infometrics inputs'!$D$21:$AR$34,MATCH('Rating units'!$B33,'Infometrics inputs'!$B$21:$B$34,0),MATCH('Rating units'!R$30,'Infometrics inputs'!$D$20:$AR$20,0))</f>
        <v>2097.1441135994583</v>
      </c>
      <c r="S33" s="4">
        <f>R33*INDEX('Infometrics inputs'!$D$21:$AR$34,MATCH('Rating units'!$B33,'Infometrics inputs'!$B$21:$B$34,0),MATCH('Rating units'!S$30,'Infometrics inputs'!$D$20:$AR$20,0))</f>
        <v>2109.1373374412497</v>
      </c>
      <c r="T33" s="4">
        <f>S33*INDEX('Infometrics inputs'!$D$21:$AR$34,MATCH('Rating units'!$B33,'Infometrics inputs'!$B$21:$B$34,0),MATCH('Rating units'!T$30,'Infometrics inputs'!$D$20:$AR$20,0))</f>
        <v>2120.7451631182703</v>
      </c>
      <c r="U33" s="4">
        <f>T33*INDEX('Infometrics inputs'!$D$21:$AR$34,MATCH('Rating units'!$B33,'Infometrics inputs'!$B$21:$B$34,0),MATCH('Rating units'!U$30,'Infometrics inputs'!$D$20:$AR$20,0))</f>
        <v>2131.7381869610135</v>
      </c>
      <c r="V33" s="4">
        <f>U33*INDEX('Infometrics inputs'!$D$21:$AR$34,MATCH('Rating units'!$B33,'Infometrics inputs'!$B$21:$B$34,0),MATCH('Rating units'!V$30,'Infometrics inputs'!$D$20:$AR$20,0))</f>
        <v>2141.3180841995982</v>
      </c>
      <c r="W33" s="4">
        <f>V33*INDEX('Infometrics inputs'!$D$21:$AR$34,MATCH('Rating units'!$B33,'Infometrics inputs'!$B$21:$B$34,0),MATCH('Rating units'!W$30,'Infometrics inputs'!$D$20:$AR$20,0))</f>
        <v>2154.4307979485802</v>
      </c>
      <c r="X33" s="4">
        <f>W33*INDEX('Infometrics inputs'!$D$21:$AR$34,MATCH('Rating units'!$B33,'Infometrics inputs'!$B$21:$B$34,0),MATCH('Rating units'!X$30,'Infometrics inputs'!$D$20:$AR$20,0))</f>
        <v>2165.9285098642376</v>
      </c>
      <c r="Y33" s="4">
        <f>X33*INDEX('Infometrics inputs'!$D$21:$AR$34,MATCH('Rating units'!$B33,'Infometrics inputs'!$B$21:$B$34,0),MATCH('Rating units'!Y$30,'Infometrics inputs'!$D$20:$AR$20,0))</f>
        <v>2176.4351979276285</v>
      </c>
      <c r="Z33" s="4">
        <f>Y33*INDEX('Infometrics inputs'!$D$21:$AR$34,MATCH('Rating units'!$B33,'Infometrics inputs'!$B$21:$B$34,0),MATCH('Rating units'!Z$30,'Infometrics inputs'!$D$20:$AR$20,0))</f>
        <v>2186.0793281936744</v>
      </c>
      <c r="AA33" s="4">
        <f>Z33*INDEX('Infometrics inputs'!$D$21:$AR$34,MATCH('Rating units'!$B33,'Infometrics inputs'!$B$21:$B$34,0),MATCH('Rating units'!AA$30,'Infometrics inputs'!$D$20:$AR$20,0))</f>
        <v>2194.5030309379472</v>
      </c>
      <c r="AB33" s="4">
        <f>AA33*INDEX('Infometrics inputs'!$D$21:$AR$34,MATCH('Rating units'!$B33,'Infometrics inputs'!$B$21:$B$34,0),MATCH('Rating units'!AB$30,'Infometrics inputs'!$D$20:$AR$20,0))</f>
        <v>2205.1014804691395</v>
      </c>
      <c r="AC33" s="4">
        <f>AB33*INDEX('Infometrics inputs'!$D$21:$AR$34,MATCH('Rating units'!$B33,'Infometrics inputs'!$B$21:$B$34,0),MATCH('Rating units'!AC$30,'Infometrics inputs'!$D$20:$AR$20,0))</f>
        <v>2214.7272584416255</v>
      </c>
      <c r="AD33" s="4">
        <f>AC33*INDEX('Infometrics inputs'!$D$21:$AR$34,MATCH('Rating units'!$B33,'Infometrics inputs'!$B$21:$B$34,0),MATCH('Rating units'!AD$30,'Infometrics inputs'!$D$20:$AR$20,0))</f>
        <v>2223.875876781538</v>
      </c>
      <c r="AE33" s="4">
        <f>AD33*INDEX('Infometrics inputs'!$D$21:$AR$34,MATCH('Rating units'!$B33,'Infometrics inputs'!$B$21:$B$34,0),MATCH('Rating units'!AE$30,'Infometrics inputs'!$D$20:$AR$20,0))</f>
        <v>2232.5840400759989</v>
      </c>
      <c r="AF33" s="4">
        <f>AE33*INDEX('Infometrics inputs'!$D$21:$AR$34,MATCH('Rating units'!$B33,'Infometrics inputs'!$B$21:$B$34,0),MATCH('Rating units'!AF$30,'Infometrics inputs'!$D$20:$AR$20,0))</f>
        <v>2240.4755263070165</v>
      </c>
      <c r="AG33" s="4">
        <f>AF33*INDEX('Infometrics inputs'!$D$21:$AR$34,MATCH('Rating units'!$B33,'Infometrics inputs'!$B$21:$B$34,0),MATCH('Rating units'!AG$30,'Infometrics inputs'!$D$20:$AR$20,0))</f>
        <v>2250.6885776734389</v>
      </c>
      <c r="AH33" s="4">
        <f>AG33*INDEX('Infometrics inputs'!$D$21:$AR$34,MATCH('Rating units'!$B33,'Infometrics inputs'!$B$21:$B$34,0),MATCH('Rating units'!AH$30,'Infometrics inputs'!$D$20:$AR$20,0))</f>
        <v>2260.0849519764183</v>
      </c>
      <c r="AI33" s="4">
        <f>AH33*INDEX('Infometrics inputs'!$D$21:$AR$34,MATCH('Rating units'!$B33,'Infometrics inputs'!$B$21:$B$34,0),MATCH('Rating units'!AI$30,'Infometrics inputs'!$D$20:$AR$20,0))</f>
        <v>2269.2060418759902</v>
      </c>
      <c r="AJ33" s="4">
        <f>AI33*INDEX('Infometrics inputs'!$D$21:$AR$34,MATCH('Rating units'!$B33,'Infometrics inputs'!$B$21:$B$34,0),MATCH('Rating units'!AJ$30,'Infometrics inputs'!$D$20:$AR$20,0))</f>
        <v>2278.1527849867375</v>
      </c>
      <c r="AK33" s="4">
        <f>AJ33*INDEX('Infometrics inputs'!$D$21:$AR$34,MATCH('Rating units'!$B33,'Infometrics inputs'!$B$21:$B$34,0),MATCH('Rating units'!AK$30,'Infometrics inputs'!$D$20:$AR$20,0))</f>
        <v>2286.6407207584721</v>
      </c>
      <c r="AL33" s="4">
        <f>AK33*INDEX('Infometrics inputs'!$D$21:$AR$34,MATCH('Rating units'!$B33,'Infometrics inputs'!$B$21:$B$34,0),MATCH('Rating units'!AL$30,'Infometrics inputs'!$D$20:$AR$20,0))</f>
        <v>2292.7153299269994</v>
      </c>
    </row>
    <row r="34" spans="2:38" x14ac:dyDescent="0.35">
      <c r="B34" t="s">
        <v>1</v>
      </c>
      <c r="C34" t="s">
        <v>17</v>
      </c>
      <c r="D34" s="4"/>
      <c r="E34" s="4"/>
      <c r="F34" s="4">
        <f t="shared" si="3"/>
        <v>225</v>
      </c>
      <c r="G34" s="4">
        <f>F34*INDEX('Infometrics inputs'!$D$21:$AR$34,MATCH('Rating units'!$B34,'Infometrics inputs'!$B$21:$B$34,0),MATCH('Rating units'!G$30,'Infometrics inputs'!$D$20:$AR$20,0))</f>
        <v>236.36238526793994</v>
      </c>
      <c r="H34" s="4">
        <f>G34*INDEX('Infometrics inputs'!$D$21:$AR$34,MATCH('Rating units'!$B34,'Infometrics inputs'!$B$21:$B$34,0),MATCH('Rating units'!H$30,'Infometrics inputs'!$D$20:$AR$20,0))</f>
        <v>237.24634363990359</v>
      </c>
      <c r="I34" s="4">
        <f>H34*INDEX('Infometrics inputs'!$D$21:$AR$34,MATCH('Rating units'!$B34,'Infometrics inputs'!$B$21:$B$34,0),MATCH('Rating units'!I$30,'Infometrics inputs'!$D$20:$AR$20,0))</f>
        <v>238.10031522343778</v>
      </c>
      <c r="J34" s="4">
        <f>I34*INDEX('Infometrics inputs'!$D$21:$AR$34,MATCH('Rating units'!$B34,'Infometrics inputs'!$B$21:$B$34,0),MATCH('Rating units'!J$30,'Infometrics inputs'!$D$20:$AR$20,0))</f>
        <v>238.87866794919339</v>
      </c>
      <c r="K34" s="4">
        <f>J34*INDEX('Infometrics inputs'!$D$21:$AR$34,MATCH('Rating units'!$B34,'Infometrics inputs'!$B$21:$B$34,0),MATCH('Rating units'!K$30,'Infometrics inputs'!$D$20:$AR$20,0))</f>
        <v>239.52012446690154</v>
      </c>
      <c r="L34" s="4">
        <f>K34*INDEX('Infometrics inputs'!$D$21:$AR$34,MATCH('Rating units'!$B34,'Infometrics inputs'!$B$21:$B$34,0),MATCH('Rating units'!L$30,'Infometrics inputs'!$D$20:$AR$20,0))</f>
        <v>239.93733195809381</v>
      </c>
      <c r="M34" s="4">
        <f>L34*INDEX('Infometrics inputs'!$D$21:$AR$34,MATCH('Rating units'!$B34,'Infometrics inputs'!$B$21:$B$34,0),MATCH('Rating units'!M$30,'Infometrics inputs'!$D$20:$AR$20,0))</f>
        <v>240.78869599480805</v>
      </c>
      <c r="N34" s="4">
        <f>M34*INDEX('Infometrics inputs'!$D$21:$AR$34,MATCH('Rating units'!$B34,'Infometrics inputs'!$B$21:$B$34,0),MATCH('Rating units'!N$30,'Infometrics inputs'!$D$20:$AR$20,0))</f>
        <v>241.48491099573522</v>
      </c>
      <c r="O34" s="4">
        <f>N34*INDEX('Infometrics inputs'!$D$21:$AR$34,MATCH('Rating units'!$B34,'Infometrics inputs'!$B$21:$B$34,0),MATCH('Rating units'!O$30,'Infometrics inputs'!$D$20:$AR$20,0))</f>
        <v>242.06248261635454</v>
      </c>
      <c r="P34" s="4">
        <f>O34*INDEX('Infometrics inputs'!$D$21:$AR$34,MATCH('Rating units'!$B34,'Infometrics inputs'!$B$21:$B$34,0),MATCH('Rating units'!P$30,'Infometrics inputs'!$D$20:$AR$20,0))</f>
        <v>242.55922028555537</v>
      </c>
      <c r="Q34" s="4">
        <f>P34*INDEX('Infometrics inputs'!$D$21:$AR$34,MATCH('Rating units'!$B34,'Infometrics inputs'!$B$21:$B$34,0),MATCH('Rating units'!Q$30,'Infometrics inputs'!$D$20:$AR$20,0))</f>
        <v>243.01032588540704</v>
      </c>
      <c r="R34" s="4">
        <f>Q34*INDEX('Infometrics inputs'!$D$21:$AR$34,MATCH('Rating units'!$B34,'Infometrics inputs'!$B$21:$B$34,0),MATCH('Rating units'!R$30,'Infometrics inputs'!$D$20:$AR$20,0))</f>
        <v>243.52401260893751</v>
      </c>
      <c r="S34" s="4">
        <f>R34*INDEX('Infometrics inputs'!$D$21:$AR$34,MATCH('Rating units'!$B34,'Infometrics inputs'!$B$21:$B$34,0),MATCH('Rating units'!S$30,'Infometrics inputs'!$D$20:$AR$20,0))</f>
        <v>244.07420498794733</v>
      </c>
      <c r="T34" s="4">
        <f>S34*INDEX('Infometrics inputs'!$D$21:$AR$34,MATCH('Rating units'!$B34,'Infometrics inputs'!$B$21:$B$34,0),MATCH('Rating units'!T$30,'Infometrics inputs'!$D$20:$AR$20,0))</f>
        <v>244.59310680511771</v>
      </c>
      <c r="U34" s="4">
        <f>T34*INDEX('Infometrics inputs'!$D$21:$AR$34,MATCH('Rating units'!$B34,'Infometrics inputs'!$B$21:$B$34,0),MATCH('Rating units'!U$30,'Infometrics inputs'!$D$20:$AR$20,0))</f>
        <v>245.01292184312993</v>
      </c>
      <c r="V34" s="4">
        <f>U34*INDEX('Infometrics inputs'!$D$21:$AR$34,MATCH('Rating units'!$B34,'Infometrics inputs'!$B$21:$B$34,0),MATCH('Rating units'!V$30,'Infometrics inputs'!$D$20:$AR$20,0))</f>
        <v>245.26846143148521</v>
      </c>
      <c r="W34" s="4">
        <f>V34*INDEX('Infometrics inputs'!$D$21:$AR$34,MATCH('Rating units'!$B34,'Infometrics inputs'!$B$21:$B$34,0),MATCH('Rating units'!W$30,'Infometrics inputs'!$D$20:$AR$20,0))</f>
        <v>245.48619159095119</v>
      </c>
      <c r="X34" s="4">
        <f>W34*INDEX('Infometrics inputs'!$D$21:$AR$34,MATCH('Rating units'!$B34,'Infometrics inputs'!$B$21:$B$34,0),MATCH('Rating units'!X$30,'Infometrics inputs'!$D$20:$AR$20,0))</f>
        <v>245.56963308918961</v>
      </c>
      <c r="Y34" s="4">
        <f>X34*INDEX('Infometrics inputs'!$D$21:$AR$34,MATCH('Rating units'!$B34,'Infometrics inputs'!$B$21:$B$34,0),MATCH('Rating units'!Y$30,'Infometrics inputs'!$D$20:$AR$20,0))</f>
        <v>245.50053309846089</v>
      </c>
      <c r="Z34" s="4">
        <f>Y34*INDEX('Infometrics inputs'!$D$21:$AR$34,MATCH('Rating units'!$B34,'Infometrics inputs'!$B$21:$B$34,0),MATCH('Rating units'!Z$30,'Infometrics inputs'!$D$20:$AR$20,0))</f>
        <v>245.26455011125526</v>
      </c>
      <c r="AA34" s="4">
        <f>Z34*INDEX('Infometrics inputs'!$D$21:$AR$34,MATCH('Rating units'!$B34,'Infometrics inputs'!$B$21:$B$34,0),MATCH('Rating units'!AA$30,'Infometrics inputs'!$D$20:$AR$20,0))</f>
        <v>244.85125394029288</v>
      </c>
      <c r="AB34" s="4">
        <f>AA34*INDEX('Infometrics inputs'!$D$21:$AR$34,MATCH('Rating units'!$B34,'Infometrics inputs'!$B$21:$B$34,0),MATCH('Rating units'!AB$30,'Infometrics inputs'!$D$20:$AR$20,0))</f>
        <v>244.90340487669192</v>
      </c>
      <c r="AC34" s="4">
        <f>AB34*INDEX('Infometrics inputs'!$D$21:$AR$34,MATCH('Rating units'!$B34,'Infometrics inputs'!$B$21:$B$34,0),MATCH('Rating units'!AC$30,'Infometrics inputs'!$D$20:$AR$20,0))</f>
        <v>244.8551652605228</v>
      </c>
      <c r="AD34" s="4">
        <f>AC34*INDEX('Infometrics inputs'!$D$21:$AR$34,MATCH('Rating units'!$B34,'Infometrics inputs'!$B$21:$B$34,0),MATCH('Rating units'!AD$30,'Infometrics inputs'!$D$20:$AR$20,0))</f>
        <v>244.68828226404588</v>
      </c>
      <c r="AE34" s="4">
        <f>AD34*INDEX('Infometrics inputs'!$D$21:$AR$34,MATCH('Rating units'!$B34,'Infometrics inputs'!$B$21:$B$34,0),MATCH('Rating units'!AE$30,'Infometrics inputs'!$D$20:$AR$20,0))</f>
        <v>244.38450305952151</v>
      </c>
      <c r="AF34" s="4">
        <f>AE34*INDEX('Infometrics inputs'!$D$21:$AR$34,MATCH('Rating units'!$B34,'Infometrics inputs'!$B$21:$B$34,0),MATCH('Rating units'!AF$30,'Infometrics inputs'!$D$20:$AR$20,0))</f>
        <v>243.93339745966983</v>
      </c>
      <c r="AG34" s="4">
        <f>AF34*INDEX('Infometrics inputs'!$D$21:$AR$34,MATCH('Rating units'!$B34,'Infometrics inputs'!$B$21:$B$34,0),MATCH('Rating units'!AG$30,'Infometrics inputs'!$D$20:$AR$20,0))</f>
        <v>243.71045220656396</v>
      </c>
      <c r="AH34" s="4">
        <f>AG34*INDEX('Infometrics inputs'!$D$21:$AR$34,MATCH('Rating units'!$B34,'Infometrics inputs'!$B$21:$B$34,0),MATCH('Rating units'!AH$30,'Infometrics inputs'!$D$20:$AR$20,0))</f>
        <v>243.40928054885953</v>
      </c>
      <c r="AI34" s="4">
        <f>AH34*INDEX('Infometrics inputs'!$D$21:$AR$34,MATCH('Rating units'!$B34,'Infometrics inputs'!$B$21:$B$34,0),MATCH('Rating units'!AI$30,'Infometrics inputs'!$D$20:$AR$20,0))</f>
        <v>243.01293343222684</v>
      </c>
      <c r="AJ34" s="4">
        <f>AI34*INDEX('Infometrics inputs'!$D$21:$AR$34,MATCH('Rating units'!$B34,'Infometrics inputs'!$B$21:$B$34,0),MATCH('Rating units'!AJ$30,'Infometrics inputs'!$D$20:$AR$20,0))</f>
        <v>242.50967689597613</v>
      </c>
      <c r="AK34" s="4">
        <f>AJ34*INDEX('Infometrics inputs'!$D$21:$AR$34,MATCH('Rating units'!$B34,'Infometrics inputs'!$B$21:$B$34,0),MATCH('Rating units'!AK$30,'Infometrics inputs'!$D$20:$AR$20,0))</f>
        <v>241.89038452623757</v>
      </c>
      <c r="AL34" s="4">
        <f>AK34*INDEX('Infometrics inputs'!$D$21:$AR$34,MATCH('Rating units'!$B34,'Infometrics inputs'!$B$21:$B$34,0),MATCH('Rating units'!AL$30,'Infometrics inputs'!$D$20:$AR$20,0))</f>
        <v>241.32063554607811</v>
      </c>
    </row>
    <row r="35" spans="2:38" x14ac:dyDescent="0.35">
      <c r="B35" t="s">
        <v>7</v>
      </c>
      <c r="C35" t="s">
        <v>18</v>
      </c>
      <c r="D35" s="4"/>
      <c r="E35" s="4"/>
      <c r="F35" s="4">
        <f t="shared" si="3"/>
        <v>0</v>
      </c>
      <c r="G35" s="4">
        <f>F35*INDEX('Infometrics inputs'!$D$21:$AR$34,MATCH('Rating units'!$B35,'Infometrics inputs'!$B$21:$B$34,0),MATCH('Rating units'!G$30,'Infometrics inputs'!$D$20:$AR$20,0))</f>
        <v>0</v>
      </c>
      <c r="H35" s="4">
        <f>G35*INDEX('Infometrics inputs'!$D$21:$AR$34,MATCH('Rating units'!$B35,'Infometrics inputs'!$B$21:$B$34,0),MATCH('Rating units'!H$30,'Infometrics inputs'!$D$20:$AR$20,0))</f>
        <v>0</v>
      </c>
      <c r="I35" s="4">
        <f>H35*INDEX('Infometrics inputs'!$D$21:$AR$34,MATCH('Rating units'!$B35,'Infometrics inputs'!$B$21:$B$34,0),MATCH('Rating units'!I$30,'Infometrics inputs'!$D$20:$AR$20,0))</f>
        <v>0</v>
      </c>
      <c r="J35" s="4">
        <f>I35*INDEX('Infometrics inputs'!$D$21:$AR$34,MATCH('Rating units'!$B35,'Infometrics inputs'!$B$21:$B$34,0),MATCH('Rating units'!J$30,'Infometrics inputs'!$D$20:$AR$20,0))</f>
        <v>0</v>
      </c>
      <c r="K35" s="4">
        <f>J35*INDEX('Infometrics inputs'!$D$21:$AR$34,MATCH('Rating units'!$B35,'Infometrics inputs'!$B$21:$B$34,0),MATCH('Rating units'!K$30,'Infometrics inputs'!$D$20:$AR$20,0))</f>
        <v>0</v>
      </c>
      <c r="L35" s="4">
        <f>K35*INDEX('Infometrics inputs'!$D$21:$AR$34,MATCH('Rating units'!$B35,'Infometrics inputs'!$B$21:$B$34,0),MATCH('Rating units'!L$30,'Infometrics inputs'!$D$20:$AR$20,0))</f>
        <v>0</v>
      </c>
      <c r="M35" s="4">
        <f>L35*INDEX('Infometrics inputs'!$D$21:$AR$34,MATCH('Rating units'!$B35,'Infometrics inputs'!$B$21:$B$34,0),MATCH('Rating units'!M$30,'Infometrics inputs'!$D$20:$AR$20,0))</f>
        <v>0</v>
      </c>
      <c r="N35" s="4">
        <f>M35*INDEX('Infometrics inputs'!$D$21:$AR$34,MATCH('Rating units'!$B35,'Infometrics inputs'!$B$21:$B$34,0),MATCH('Rating units'!N$30,'Infometrics inputs'!$D$20:$AR$20,0))</f>
        <v>0</v>
      </c>
      <c r="O35" s="4">
        <f>N35*INDEX('Infometrics inputs'!$D$21:$AR$34,MATCH('Rating units'!$B35,'Infometrics inputs'!$B$21:$B$34,0),MATCH('Rating units'!O$30,'Infometrics inputs'!$D$20:$AR$20,0))</f>
        <v>0</v>
      </c>
      <c r="P35" s="4">
        <f>O35*INDEX('Infometrics inputs'!$D$21:$AR$34,MATCH('Rating units'!$B35,'Infometrics inputs'!$B$21:$B$34,0),MATCH('Rating units'!P$30,'Infometrics inputs'!$D$20:$AR$20,0))</f>
        <v>0</v>
      </c>
      <c r="Q35" s="4">
        <f>P35*INDEX('Infometrics inputs'!$D$21:$AR$34,MATCH('Rating units'!$B35,'Infometrics inputs'!$B$21:$B$34,0),MATCH('Rating units'!Q$30,'Infometrics inputs'!$D$20:$AR$20,0))</f>
        <v>0</v>
      </c>
      <c r="R35" s="4">
        <f>Q35*INDEX('Infometrics inputs'!$D$21:$AR$34,MATCH('Rating units'!$B35,'Infometrics inputs'!$B$21:$B$34,0),MATCH('Rating units'!R$30,'Infometrics inputs'!$D$20:$AR$20,0))</f>
        <v>0</v>
      </c>
      <c r="S35" s="4">
        <f>R35*INDEX('Infometrics inputs'!$D$21:$AR$34,MATCH('Rating units'!$B35,'Infometrics inputs'!$B$21:$B$34,0),MATCH('Rating units'!S$30,'Infometrics inputs'!$D$20:$AR$20,0))</f>
        <v>0</v>
      </c>
      <c r="T35" s="4">
        <f>S35*INDEX('Infometrics inputs'!$D$21:$AR$34,MATCH('Rating units'!$B35,'Infometrics inputs'!$B$21:$B$34,0),MATCH('Rating units'!T$30,'Infometrics inputs'!$D$20:$AR$20,0))</f>
        <v>0</v>
      </c>
      <c r="U35" s="4">
        <f>T35*INDEX('Infometrics inputs'!$D$21:$AR$34,MATCH('Rating units'!$B35,'Infometrics inputs'!$B$21:$B$34,0),MATCH('Rating units'!U$30,'Infometrics inputs'!$D$20:$AR$20,0))</f>
        <v>0</v>
      </c>
      <c r="V35" s="4">
        <f>U35*INDEX('Infometrics inputs'!$D$21:$AR$34,MATCH('Rating units'!$B35,'Infometrics inputs'!$B$21:$B$34,0),MATCH('Rating units'!V$30,'Infometrics inputs'!$D$20:$AR$20,0))</f>
        <v>0</v>
      </c>
      <c r="W35" s="4">
        <f>V35*INDEX('Infometrics inputs'!$D$21:$AR$34,MATCH('Rating units'!$B35,'Infometrics inputs'!$B$21:$B$34,0),MATCH('Rating units'!W$30,'Infometrics inputs'!$D$20:$AR$20,0))</f>
        <v>0</v>
      </c>
      <c r="X35" s="4">
        <f>W35*INDEX('Infometrics inputs'!$D$21:$AR$34,MATCH('Rating units'!$B35,'Infometrics inputs'!$B$21:$B$34,0),MATCH('Rating units'!X$30,'Infometrics inputs'!$D$20:$AR$20,0))</f>
        <v>0</v>
      </c>
      <c r="Y35" s="4">
        <f>X35*INDEX('Infometrics inputs'!$D$21:$AR$34,MATCH('Rating units'!$B35,'Infometrics inputs'!$B$21:$B$34,0),MATCH('Rating units'!Y$30,'Infometrics inputs'!$D$20:$AR$20,0))</f>
        <v>0</v>
      </c>
      <c r="Z35" s="4">
        <f>Y35*INDEX('Infometrics inputs'!$D$21:$AR$34,MATCH('Rating units'!$B35,'Infometrics inputs'!$B$21:$B$34,0),MATCH('Rating units'!Z$30,'Infometrics inputs'!$D$20:$AR$20,0))</f>
        <v>0</v>
      </c>
      <c r="AA35" s="4">
        <f>Z35*INDEX('Infometrics inputs'!$D$21:$AR$34,MATCH('Rating units'!$B35,'Infometrics inputs'!$B$21:$B$34,0),MATCH('Rating units'!AA$30,'Infometrics inputs'!$D$20:$AR$20,0))</f>
        <v>0</v>
      </c>
      <c r="AB35" s="4">
        <f>AA35*INDEX('Infometrics inputs'!$D$21:$AR$34,MATCH('Rating units'!$B35,'Infometrics inputs'!$B$21:$B$34,0),MATCH('Rating units'!AB$30,'Infometrics inputs'!$D$20:$AR$20,0))</f>
        <v>0</v>
      </c>
      <c r="AC35" s="4">
        <f>AB35*INDEX('Infometrics inputs'!$D$21:$AR$34,MATCH('Rating units'!$B35,'Infometrics inputs'!$B$21:$B$34,0),MATCH('Rating units'!AC$30,'Infometrics inputs'!$D$20:$AR$20,0))</f>
        <v>0</v>
      </c>
      <c r="AD35" s="4">
        <f>AC35*INDEX('Infometrics inputs'!$D$21:$AR$34,MATCH('Rating units'!$B35,'Infometrics inputs'!$B$21:$B$34,0),MATCH('Rating units'!AD$30,'Infometrics inputs'!$D$20:$AR$20,0))</f>
        <v>0</v>
      </c>
      <c r="AE35" s="4">
        <f>AD35*INDEX('Infometrics inputs'!$D$21:$AR$34,MATCH('Rating units'!$B35,'Infometrics inputs'!$B$21:$B$34,0),MATCH('Rating units'!AE$30,'Infometrics inputs'!$D$20:$AR$20,0))</f>
        <v>0</v>
      </c>
      <c r="AF35" s="4">
        <f>AE35*INDEX('Infometrics inputs'!$D$21:$AR$34,MATCH('Rating units'!$B35,'Infometrics inputs'!$B$21:$B$34,0),MATCH('Rating units'!AF$30,'Infometrics inputs'!$D$20:$AR$20,0))</f>
        <v>0</v>
      </c>
      <c r="AG35" s="4">
        <f>AF35*INDEX('Infometrics inputs'!$D$21:$AR$34,MATCH('Rating units'!$B35,'Infometrics inputs'!$B$21:$B$34,0),MATCH('Rating units'!AG$30,'Infometrics inputs'!$D$20:$AR$20,0))</f>
        <v>0</v>
      </c>
      <c r="AH35" s="4">
        <f>AG35*INDEX('Infometrics inputs'!$D$21:$AR$34,MATCH('Rating units'!$B35,'Infometrics inputs'!$B$21:$B$34,0),MATCH('Rating units'!AH$30,'Infometrics inputs'!$D$20:$AR$20,0))</f>
        <v>0</v>
      </c>
      <c r="AI35" s="4">
        <f>AH35*INDEX('Infometrics inputs'!$D$21:$AR$34,MATCH('Rating units'!$B35,'Infometrics inputs'!$B$21:$B$34,0),MATCH('Rating units'!AI$30,'Infometrics inputs'!$D$20:$AR$20,0))</f>
        <v>0</v>
      </c>
      <c r="AJ35" s="4">
        <f>AI35*INDEX('Infometrics inputs'!$D$21:$AR$34,MATCH('Rating units'!$B35,'Infometrics inputs'!$B$21:$B$34,0),MATCH('Rating units'!AJ$30,'Infometrics inputs'!$D$20:$AR$20,0))</f>
        <v>0</v>
      </c>
      <c r="AK35" s="4">
        <f>AJ35*INDEX('Infometrics inputs'!$D$21:$AR$34,MATCH('Rating units'!$B35,'Infometrics inputs'!$B$21:$B$34,0),MATCH('Rating units'!AK$30,'Infometrics inputs'!$D$20:$AR$20,0))</f>
        <v>0</v>
      </c>
      <c r="AL35" s="4">
        <f>AK35*INDEX('Infometrics inputs'!$D$21:$AR$34,MATCH('Rating units'!$B35,'Infometrics inputs'!$B$21:$B$34,0),MATCH('Rating units'!AL$30,'Infometrics inputs'!$D$20:$AR$20,0))</f>
        <v>0</v>
      </c>
    </row>
    <row r="36" spans="2:38" x14ac:dyDescent="0.35">
      <c r="B36" t="s">
        <v>2</v>
      </c>
      <c r="C36" t="s">
        <v>19</v>
      </c>
      <c r="D36" s="4"/>
      <c r="E36" s="4"/>
      <c r="F36" s="4">
        <f t="shared" si="3"/>
        <v>165</v>
      </c>
      <c r="G36" s="4">
        <f>F36*INDEX('Infometrics inputs'!$D$21:$AR$34,MATCH('Rating units'!$B36,'Infometrics inputs'!$B$21:$B$34,0),MATCH('Rating units'!G$30,'Infometrics inputs'!$D$20:$AR$20,0))</f>
        <v>171.34177574067948</v>
      </c>
      <c r="H36" s="4">
        <f>G36*INDEX('Infometrics inputs'!$D$21:$AR$34,MATCH('Rating units'!$B36,'Infometrics inputs'!$B$21:$B$34,0),MATCH('Rating units'!H$30,'Infometrics inputs'!$D$20:$AR$20,0))</f>
        <v>174.31696829372021</v>
      </c>
      <c r="I36" s="4">
        <f>H36*INDEX('Infometrics inputs'!$D$21:$AR$34,MATCH('Rating units'!$B36,'Infometrics inputs'!$B$21:$B$34,0),MATCH('Rating units'!I$30,'Infometrics inputs'!$D$20:$AR$20,0))</f>
        <v>177.30151679818553</v>
      </c>
      <c r="J36" s="4">
        <f>I36*INDEX('Infometrics inputs'!$D$21:$AR$34,MATCH('Rating units'!$B36,'Infometrics inputs'!$B$21:$B$34,0),MATCH('Rating units'!J$30,'Infometrics inputs'!$D$20:$AR$20,0))</f>
        <v>180.26579407456413</v>
      </c>
      <c r="K36" s="4">
        <f>J36*INDEX('Infometrics inputs'!$D$21:$AR$34,MATCH('Rating units'!$B36,'Infometrics inputs'!$B$21:$B$34,0),MATCH('Rating units'!K$30,'Infometrics inputs'!$D$20:$AR$20,0))</f>
        <v>183.19264754524409</v>
      </c>
      <c r="L36" s="4">
        <f>K36*INDEX('Infometrics inputs'!$D$21:$AR$34,MATCH('Rating units'!$B36,'Infometrics inputs'!$B$21:$B$34,0),MATCH('Rating units'!L$30,'Infometrics inputs'!$D$20:$AR$20,0))</f>
        <v>186.07895855975053</v>
      </c>
      <c r="M36" s="4">
        <f>L36*INDEX('Infometrics inputs'!$D$21:$AR$34,MATCH('Rating units'!$B36,'Infometrics inputs'!$B$21:$B$34,0),MATCH('Rating units'!M$30,'Infometrics inputs'!$D$20:$AR$20,0))</f>
        <v>188.58947219203333</v>
      </c>
      <c r="N36" s="4">
        <f>M36*INDEX('Infometrics inputs'!$D$21:$AR$34,MATCH('Rating units'!$B36,'Infometrics inputs'!$B$21:$B$34,0),MATCH('Rating units'!N$30,'Infometrics inputs'!$D$20:$AR$20,0))</f>
        <v>190.99395170816996</v>
      </c>
      <c r="O36" s="4">
        <f>N36*INDEX('Infometrics inputs'!$D$21:$AR$34,MATCH('Rating units'!$B36,'Infometrics inputs'!$B$21:$B$34,0),MATCH('Rating units'!O$30,'Infometrics inputs'!$D$20:$AR$20,0))</f>
        <v>193.34385484099616</v>
      </c>
      <c r="P36" s="4">
        <f>O36*INDEX('Infometrics inputs'!$D$21:$AR$34,MATCH('Rating units'!$B36,'Infometrics inputs'!$B$21:$B$34,0),MATCH('Rating units'!P$30,'Infometrics inputs'!$D$20:$AR$20,0))</f>
        <v>195.7046732504844</v>
      </c>
      <c r="Q36" s="4">
        <f>P36*INDEX('Infometrics inputs'!$D$21:$AR$34,MATCH('Rating units'!$B36,'Infometrics inputs'!$B$21:$B$34,0),MATCH('Rating units'!Q$30,'Infometrics inputs'!$D$20:$AR$20,0))</f>
        <v>198.16061049945668</v>
      </c>
      <c r="R36" s="4">
        <f>Q36*INDEX('Infometrics inputs'!$D$21:$AR$34,MATCH('Rating units'!$B36,'Infometrics inputs'!$B$21:$B$34,0),MATCH('Rating units'!R$30,'Infometrics inputs'!$D$20:$AR$20,0))</f>
        <v>200.38108963757509</v>
      </c>
      <c r="S36" s="4">
        <f>R36*INDEX('Infometrics inputs'!$D$21:$AR$34,MATCH('Rating units'!$B36,'Infometrics inputs'!$B$21:$B$34,0),MATCH('Rating units'!S$30,'Infometrics inputs'!$D$20:$AR$20,0))</f>
        <v>202.63275528044235</v>
      </c>
      <c r="T36" s="4">
        <f>S36*INDEX('Infometrics inputs'!$D$21:$AR$34,MATCH('Rating units'!$B36,'Infometrics inputs'!$B$21:$B$34,0),MATCH('Rating units'!T$30,'Infometrics inputs'!$D$20:$AR$20,0))</f>
        <v>204.86259036998541</v>
      </c>
      <c r="U36" s="4">
        <f>T36*INDEX('Infometrics inputs'!$D$21:$AR$34,MATCH('Rating units'!$B36,'Infometrics inputs'!$B$21:$B$34,0),MATCH('Rating units'!U$30,'Infometrics inputs'!$D$20:$AR$20,0))</f>
        <v>207.05032367811751</v>
      </c>
      <c r="V36" s="4">
        <f>U36*INDEX('Infometrics inputs'!$D$21:$AR$34,MATCH('Rating units'!$B36,'Infometrics inputs'!$B$21:$B$34,0),MATCH('Rating units'!V$30,'Infometrics inputs'!$D$20:$AR$20,0))</f>
        <v>209.20219250578842</v>
      </c>
      <c r="W36" s="4">
        <f>V36*INDEX('Infometrics inputs'!$D$21:$AR$34,MATCH('Rating units'!$B36,'Infometrics inputs'!$B$21:$B$34,0),MATCH('Rating units'!W$30,'Infometrics inputs'!$D$20:$AR$20,0))</f>
        <v>210.79114492274252</v>
      </c>
      <c r="X36" s="4">
        <f>W36*INDEX('Infometrics inputs'!$D$21:$AR$34,MATCH('Rating units'!$B36,'Infometrics inputs'!$B$21:$B$34,0),MATCH('Rating units'!X$30,'Infometrics inputs'!$D$20:$AR$20,0))</f>
        <v>212.29277512639987</v>
      </c>
      <c r="Y36" s="4">
        <f>X36*INDEX('Infometrics inputs'!$D$21:$AR$34,MATCH('Rating units'!$B36,'Infometrics inputs'!$B$21:$B$34,0),MATCH('Rating units'!Y$30,'Infometrics inputs'!$D$20:$AR$20,0))</f>
        <v>213.6961678400983</v>
      </c>
      <c r="Z36" s="4">
        <f>Y36*INDEX('Infometrics inputs'!$D$21:$AR$34,MATCH('Rating units'!$B36,'Infometrics inputs'!$B$21:$B$34,0),MATCH('Rating units'!Z$30,'Infometrics inputs'!$D$20:$AR$20,0))</f>
        <v>215.00756036478759</v>
      </c>
      <c r="AA36" s="4">
        <f>Z36*INDEX('Infometrics inputs'!$D$21:$AR$34,MATCH('Rating units'!$B36,'Infometrics inputs'!$B$21:$B$34,0),MATCH('Rating units'!AA$30,'Infometrics inputs'!$D$20:$AR$20,0))</f>
        <v>216.23942730236735</v>
      </c>
      <c r="AB36" s="4">
        <f>AA36*INDEX('Infometrics inputs'!$D$21:$AR$34,MATCH('Rating units'!$B36,'Infometrics inputs'!$B$21:$B$34,0),MATCH('Rating units'!AB$30,'Infometrics inputs'!$D$20:$AR$20,0))</f>
        <v>217.26234465812976</v>
      </c>
      <c r="AC36" s="4">
        <f>AB36*INDEX('Infometrics inputs'!$D$21:$AR$34,MATCH('Rating units'!$B36,'Infometrics inputs'!$B$21:$B$34,0),MATCH('Rating units'!AC$30,'Infometrics inputs'!$D$20:$AR$20,0))</f>
        <v>218.19326182488305</v>
      </c>
      <c r="AD36" s="4">
        <f>AC36*INDEX('Infometrics inputs'!$D$21:$AR$34,MATCH('Rating units'!$B36,'Infometrics inputs'!$B$21:$B$34,0),MATCH('Rating units'!AD$30,'Infometrics inputs'!$D$20:$AR$20,0))</f>
        <v>219.03997542881444</v>
      </c>
      <c r="AE36" s="4">
        <f>AD36*INDEX('Infometrics inputs'!$D$21:$AR$34,MATCH('Rating units'!$B36,'Infometrics inputs'!$B$21:$B$34,0),MATCH('Rating units'!AE$30,'Infometrics inputs'!$D$20:$AR$20,0))</f>
        <v>219.80560412039881</v>
      </c>
      <c r="AF36" s="4">
        <f>AE36*INDEX('Infometrics inputs'!$D$21:$AR$34,MATCH('Rating units'!$B36,'Infometrics inputs'!$B$21:$B$34,0),MATCH('Rating units'!AF$30,'Infometrics inputs'!$D$20:$AR$20,0))</f>
        <v>220.48858857439873</v>
      </c>
      <c r="AG36" s="4">
        <f>AF36*INDEX('Infometrics inputs'!$D$21:$AR$34,MATCH('Rating units'!$B36,'Infometrics inputs'!$B$21:$B$34,0),MATCH('Rating units'!AG$30,'Infometrics inputs'!$D$20:$AR$20,0))</f>
        <v>221.00628455322973</v>
      </c>
      <c r="AH36" s="4">
        <f>AG36*INDEX('Infometrics inputs'!$D$21:$AR$34,MATCH('Rating units'!$B36,'Infometrics inputs'!$B$21:$B$34,0),MATCH('Rating units'!AH$30,'Infometrics inputs'!$D$20:$AR$20,0))</f>
        <v>221.43198034305158</v>
      </c>
      <c r="AI36" s="4">
        <f>AH36*INDEX('Infometrics inputs'!$D$21:$AR$34,MATCH('Rating units'!$B36,'Infometrics inputs'!$B$21:$B$34,0),MATCH('Rating units'!AI$30,'Infometrics inputs'!$D$20:$AR$20,0))</f>
        <v>221.79062514766338</v>
      </c>
      <c r="AJ36" s="4">
        <f>AI36*INDEX('Infometrics inputs'!$D$21:$AR$34,MATCH('Rating units'!$B36,'Infometrics inputs'!$B$21:$B$34,0),MATCH('Rating units'!AJ$30,'Infometrics inputs'!$D$20:$AR$20,0))</f>
        <v>222.09937154467701</v>
      </c>
      <c r="AK36" s="4">
        <f>AJ36*INDEX('Infometrics inputs'!$D$21:$AR$34,MATCH('Rating units'!$B36,'Infometrics inputs'!$B$21:$B$34,0),MATCH('Rating units'!AK$30,'Infometrics inputs'!$D$20:$AR$20,0))</f>
        <v>222.36289750980481</v>
      </c>
      <c r="AL36" s="4">
        <f>AK36*INDEX('Infometrics inputs'!$D$21:$AR$34,MATCH('Rating units'!$B36,'Infometrics inputs'!$B$21:$B$34,0),MATCH('Rating units'!AL$30,'Infometrics inputs'!$D$20:$AR$20,0))</f>
        <v>222.49388082975</v>
      </c>
    </row>
    <row r="37" spans="2:38" x14ac:dyDescent="0.35">
      <c r="B37" t="s">
        <v>1</v>
      </c>
      <c r="C37" t="s">
        <v>20</v>
      </c>
      <c r="D37" s="4"/>
      <c r="E37" s="4"/>
      <c r="F37" s="4">
        <f t="shared" si="3"/>
        <v>289</v>
      </c>
      <c r="G37" s="4">
        <f>F37*INDEX('Infometrics inputs'!$D$21:$AR$34,MATCH('Rating units'!$B37,'Infometrics inputs'!$B$21:$B$34,0),MATCH('Rating units'!G$30,'Infometrics inputs'!$D$20:$AR$20,0))</f>
        <v>303.59435263304289</v>
      </c>
      <c r="H37" s="4">
        <f>G37*INDEX('Infometrics inputs'!$D$21:$AR$34,MATCH('Rating units'!$B37,'Infometrics inputs'!$B$21:$B$34,0),MATCH('Rating units'!H$30,'Infometrics inputs'!$D$20:$AR$20,0))</f>
        <v>304.72974805303176</v>
      </c>
      <c r="I37" s="4">
        <f>H37*INDEX('Infometrics inputs'!$D$21:$AR$34,MATCH('Rating units'!$B37,'Infometrics inputs'!$B$21:$B$34,0),MATCH('Rating units'!I$30,'Infometrics inputs'!$D$20:$AR$20,0))</f>
        <v>305.82662710921568</v>
      </c>
      <c r="J37" s="4">
        <f>I37*INDEX('Infometrics inputs'!$D$21:$AR$34,MATCH('Rating units'!$B37,'Infometrics inputs'!$B$21:$B$34,0),MATCH('Rating units'!J$30,'Infometrics inputs'!$D$20:$AR$20,0))</f>
        <v>306.82637794363069</v>
      </c>
      <c r="K37" s="4">
        <f>J37*INDEX('Infometrics inputs'!$D$21:$AR$34,MATCH('Rating units'!$B37,'Infometrics inputs'!$B$21:$B$34,0),MATCH('Rating units'!K$30,'Infometrics inputs'!$D$20:$AR$20,0))</f>
        <v>307.65029320415357</v>
      </c>
      <c r="L37" s="4">
        <f>K37*INDEX('Infometrics inputs'!$D$21:$AR$34,MATCH('Rating units'!$B37,'Infometrics inputs'!$B$21:$B$34,0),MATCH('Rating units'!L$30,'Infometrics inputs'!$D$20:$AR$20,0))</f>
        <v>308.18617304839609</v>
      </c>
      <c r="M37" s="4">
        <f>L37*INDEX('Infometrics inputs'!$D$21:$AR$34,MATCH('Rating units'!$B37,'Infometrics inputs'!$B$21:$B$34,0),MATCH('Rating units'!M$30,'Infometrics inputs'!$D$20:$AR$20,0))</f>
        <v>309.27970285555347</v>
      </c>
      <c r="N37" s="4">
        <f>M37*INDEX('Infometrics inputs'!$D$21:$AR$34,MATCH('Rating units'!$B37,'Infometrics inputs'!$B$21:$B$34,0),MATCH('Rating units'!N$30,'Infometrics inputs'!$D$20:$AR$20,0))</f>
        <v>310.17395234563327</v>
      </c>
      <c r="O37" s="4">
        <f>N37*INDEX('Infometrics inputs'!$D$21:$AR$34,MATCH('Rating units'!$B37,'Infometrics inputs'!$B$21:$B$34,0),MATCH('Rating units'!O$30,'Infometrics inputs'!$D$20:$AR$20,0))</f>
        <v>310.91581100500656</v>
      </c>
      <c r="P37" s="4">
        <f>O37*INDEX('Infometrics inputs'!$D$21:$AR$34,MATCH('Rating units'!$B37,'Infometrics inputs'!$B$21:$B$34,0),MATCH('Rating units'!P$30,'Infometrics inputs'!$D$20:$AR$20,0))</f>
        <v>311.55384294455786</v>
      </c>
      <c r="Q37" s="4">
        <f>P37*INDEX('Infometrics inputs'!$D$21:$AR$34,MATCH('Rating units'!$B37,'Infometrics inputs'!$B$21:$B$34,0),MATCH('Rating units'!Q$30,'Infometrics inputs'!$D$20:$AR$20,0))</f>
        <v>312.13326302614513</v>
      </c>
      <c r="R37" s="4">
        <f>Q37*INDEX('Infometrics inputs'!$D$21:$AR$34,MATCH('Rating units'!$B37,'Infometrics inputs'!$B$21:$B$34,0),MATCH('Rating units'!R$30,'Infometrics inputs'!$D$20:$AR$20,0))</f>
        <v>312.79306508436872</v>
      </c>
      <c r="S37" s="4">
        <f>R37*INDEX('Infometrics inputs'!$D$21:$AR$34,MATCH('Rating units'!$B37,'Infometrics inputs'!$B$21:$B$34,0),MATCH('Rating units'!S$30,'Infometrics inputs'!$D$20:$AR$20,0))</f>
        <v>313.49975662896355</v>
      </c>
      <c r="T37" s="4">
        <f>S37*INDEX('Infometrics inputs'!$D$21:$AR$34,MATCH('Rating units'!$B37,'Infometrics inputs'!$B$21:$B$34,0),MATCH('Rating units'!T$30,'Infometrics inputs'!$D$20:$AR$20,0))</f>
        <v>314.16625718524023</v>
      </c>
      <c r="U37" s="4">
        <f>T37*INDEX('Infometrics inputs'!$D$21:$AR$34,MATCH('Rating units'!$B37,'Infometrics inputs'!$B$21:$B$34,0),MATCH('Rating units'!U$30,'Infometrics inputs'!$D$20:$AR$20,0))</f>
        <v>314.70548627850928</v>
      </c>
      <c r="V37" s="4">
        <f>U37*INDEX('Infometrics inputs'!$D$21:$AR$34,MATCH('Rating units'!$B37,'Infometrics inputs'!$B$21:$B$34,0),MATCH('Rating units'!V$30,'Infometrics inputs'!$D$20:$AR$20,0))</f>
        <v>315.03371268310781</v>
      </c>
      <c r="W37" s="4">
        <f>V37*INDEX('Infometrics inputs'!$D$21:$AR$34,MATCH('Rating units'!$B37,'Infometrics inputs'!$B$21:$B$34,0),MATCH('Rating units'!W$30,'Infometrics inputs'!$D$20:$AR$20,0))</f>
        <v>315.31337497682188</v>
      </c>
      <c r="X37" s="4">
        <f>W37*INDEX('Infometrics inputs'!$D$21:$AR$34,MATCH('Rating units'!$B37,'Infometrics inputs'!$B$21:$B$34,0),MATCH('Rating units'!X$30,'Infometrics inputs'!$D$20:$AR$20,0))</f>
        <v>315.42055094567036</v>
      </c>
      <c r="Y37" s="4">
        <f>X37*INDEX('Infometrics inputs'!$D$21:$AR$34,MATCH('Rating units'!$B37,'Infometrics inputs'!$B$21:$B$34,0),MATCH('Rating units'!Y$30,'Infometrics inputs'!$D$20:$AR$20,0))</f>
        <v>315.33179584646768</v>
      </c>
      <c r="Z37" s="4">
        <f>Y37*INDEX('Infometrics inputs'!$D$21:$AR$34,MATCH('Rating units'!$B37,'Infometrics inputs'!$B$21:$B$34,0),MATCH('Rating units'!Z$30,'Infometrics inputs'!$D$20:$AR$20,0))</f>
        <v>315.028688809568</v>
      </c>
      <c r="AA37" s="4">
        <f>Z37*INDEX('Infometrics inputs'!$D$21:$AR$34,MATCH('Rating units'!$B37,'Infometrics inputs'!$B$21:$B$34,0),MATCH('Rating units'!AA$30,'Infometrics inputs'!$D$20:$AR$20,0))</f>
        <v>314.49783283886518</v>
      </c>
      <c r="AB37" s="4">
        <f>AA37*INDEX('Infometrics inputs'!$D$21:$AR$34,MATCH('Rating units'!$B37,'Infometrics inputs'!$B$21:$B$34,0),MATCH('Rating units'!AB$30,'Infometrics inputs'!$D$20:$AR$20,0))</f>
        <v>314.5648178193955</v>
      </c>
      <c r="AC37" s="4">
        <f>AB37*INDEX('Infometrics inputs'!$D$21:$AR$34,MATCH('Rating units'!$B37,'Infometrics inputs'!$B$21:$B$34,0),MATCH('Rating units'!AC$30,'Infometrics inputs'!$D$20:$AR$20,0))</f>
        <v>314.50285671240493</v>
      </c>
      <c r="AD37" s="4">
        <f>AC37*INDEX('Infometrics inputs'!$D$21:$AR$34,MATCH('Rating units'!$B37,'Infometrics inputs'!$B$21:$B$34,0),MATCH('Rating units'!AD$30,'Infometrics inputs'!$D$20:$AR$20,0))</f>
        <v>314.28850477470792</v>
      </c>
      <c r="AE37" s="4">
        <f>AD37*INDEX('Infometrics inputs'!$D$21:$AR$34,MATCH('Rating units'!$B37,'Infometrics inputs'!$B$21:$B$34,0),MATCH('Rating units'!AE$30,'Infometrics inputs'!$D$20:$AR$20,0))</f>
        <v>313.89831726311883</v>
      </c>
      <c r="AF37" s="4">
        <f>AE37*INDEX('Infometrics inputs'!$D$21:$AR$34,MATCH('Rating units'!$B37,'Infometrics inputs'!$B$21:$B$34,0),MATCH('Rating units'!AF$30,'Infometrics inputs'!$D$20:$AR$20,0))</f>
        <v>313.31889718153155</v>
      </c>
      <c r="AG37" s="4">
        <f>AF37*INDEX('Infometrics inputs'!$D$21:$AR$34,MATCH('Rating units'!$B37,'Infometrics inputs'!$B$21:$B$34,0),MATCH('Rating units'!AG$30,'Infometrics inputs'!$D$20:$AR$20,0))</f>
        <v>313.03253638976446</v>
      </c>
      <c r="AH37" s="4">
        <f>AG37*INDEX('Infometrics inputs'!$D$21:$AR$34,MATCH('Rating units'!$B37,'Infometrics inputs'!$B$21:$B$34,0),MATCH('Rating units'!AH$30,'Infometrics inputs'!$D$20:$AR$20,0))</f>
        <v>312.64569812720191</v>
      </c>
      <c r="AI37" s="4">
        <f>AH37*INDEX('Infometrics inputs'!$D$21:$AR$34,MATCH('Rating units'!$B37,'Infometrics inputs'!$B$21:$B$34,0),MATCH('Rating units'!AI$30,'Infometrics inputs'!$D$20:$AR$20,0))</f>
        <v>312.1366122751715</v>
      </c>
      <c r="AJ37" s="4">
        <f>AI37*INDEX('Infometrics inputs'!$D$21:$AR$34,MATCH('Rating units'!$B37,'Infometrics inputs'!$B$21:$B$34,0),MATCH('Rating units'!AJ$30,'Infometrics inputs'!$D$20:$AR$20,0))</f>
        <v>311.49020721305391</v>
      </c>
      <c r="AK37" s="4">
        <f>AJ37*INDEX('Infometrics inputs'!$D$21:$AR$34,MATCH('Rating units'!$B37,'Infometrics inputs'!$B$21:$B$34,0),MATCH('Rating units'!AK$30,'Infometrics inputs'!$D$20:$AR$20,0))</f>
        <v>310.6947605692564</v>
      </c>
      <c r="AL37" s="4">
        <f>AK37*INDEX('Infometrics inputs'!$D$21:$AR$34,MATCH('Rating units'!$B37,'Infometrics inputs'!$B$21:$B$34,0),MATCH('Rating units'!AL$30,'Infometrics inputs'!$D$20:$AR$20,0))</f>
        <v>309.96294965696268</v>
      </c>
    </row>
    <row r="38" spans="2:38" x14ac:dyDescent="0.35">
      <c r="B38" t="s">
        <v>0</v>
      </c>
      <c r="C38" t="s">
        <v>21</v>
      </c>
      <c r="D38" s="4"/>
      <c r="E38" s="4"/>
      <c r="F38" s="4">
        <f t="shared" si="3"/>
        <v>2351.9412574575495</v>
      </c>
      <c r="G38" s="4">
        <f>F38*INDEX('Infometrics inputs'!$D$21:$AR$34,MATCH('Rating units'!$B38,'Infometrics inputs'!$B$21:$B$34,0),MATCH('Rating units'!G$30,'Infometrics inputs'!$D$20:$AR$20,0))</f>
        <v>2399.4502446249189</v>
      </c>
      <c r="H38" s="4">
        <f>G38*INDEX('Infometrics inputs'!$D$21:$AR$34,MATCH('Rating units'!$B38,'Infometrics inputs'!$B$21:$B$34,0),MATCH('Rating units'!H$30,'Infometrics inputs'!$D$20:$AR$20,0))</f>
        <v>2420.8304088169298</v>
      </c>
      <c r="I38" s="4">
        <f>H38*INDEX('Infometrics inputs'!$D$21:$AR$34,MATCH('Rating units'!$B38,'Infometrics inputs'!$B$21:$B$34,0),MATCH('Rating units'!I$30,'Infometrics inputs'!$D$20:$AR$20,0))</f>
        <v>2439.9034416189174</v>
      </c>
      <c r="J38" s="4">
        <f>I38*INDEX('Infometrics inputs'!$D$21:$AR$34,MATCH('Rating units'!$B38,'Infometrics inputs'!$B$21:$B$34,0),MATCH('Rating units'!J$30,'Infometrics inputs'!$D$20:$AR$20,0))</f>
        <v>2456.2661550209746</v>
      </c>
      <c r="K38" s="4">
        <f>J38*INDEX('Infometrics inputs'!$D$21:$AR$34,MATCH('Rating units'!$B38,'Infometrics inputs'!$B$21:$B$34,0),MATCH('Rating units'!K$30,'Infometrics inputs'!$D$20:$AR$20,0))</f>
        <v>2469.3809650098929</v>
      </c>
      <c r="L38" s="4">
        <f>K38*INDEX('Infometrics inputs'!$D$21:$AR$34,MATCH('Rating units'!$B38,'Infometrics inputs'!$B$21:$B$34,0),MATCH('Rating units'!L$30,'Infometrics inputs'!$D$20:$AR$20,0))</f>
        <v>2478.5310929013926</v>
      </c>
      <c r="M38" s="4">
        <f>L38*INDEX('Infometrics inputs'!$D$21:$AR$34,MATCH('Rating units'!$B38,'Infometrics inputs'!$B$21:$B$34,0),MATCH('Rating units'!M$30,'Infometrics inputs'!$D$20:$AR$20,0))</f>
        <v>2495.4649893174847</v>
      </c>
      <c r="N38" s="4">
        <f>M38*INDEX('Infometrics inputs'!$D$21:$AR$34,MATCH('Rating units'!$B38,'Infometrics inputs'!$B$21:$B$34,0),MATCH('Rating units'!N$30,'Infometrics inputs'!$D$20:$AR$20,0))</f>
        <v>2509.9125596724843</v>
      </c>
      <c r="O38" s="4">
        <f>N38*INDEX('Infometrics inputs'!$D$21:$AR$34,MATCH('Rating units'!$B38,'Infometrics inputs'!$B$21:$B$34,0),MATCH('Rating units'!O$30,'Infometrics inputs'!$D$20:$AR$20,0))</f>
        <v>2522.7249786539719</v>
      </c>
      <c r="P38" s="4">
        <f>O38*INDEX('Infometrics inputs'!$D$21:$AR$34,MATCH('Rating units'!$B38,'Infometrics inputs'!$B$21:$B$34,0),MATCH('Rating units'!P$30,'Infometrics inputs'!$D$20:$AR$20,0))</f>
        <v>2534.2046372693785</v>
      </c>
      <c r="Q38" s="4">
        <f>P38*INDEX('Infometrics inputs'!$D$21:$AR$34,MATCH('Rating units'!$B38,'Infometrics inputs'!$B$21:$B$34,0),MATCH('Rating units'!Q$30,'Infometrics inputs'!$D$20:$AR$20,0))</f>
        <v>2544.0939431790407</v>
      </c>
      <c r="R38" s="4">
        <f>Q38*INDEX('Infometrics inputs'!$D$21:$AR$34,MATCH('Rating units'!$B38,'Infometrics inputs'!$B$21:$B$34,0),MATCH('Rating units'!R$30,'Infometrics inputs'!$D$20:$AR$20,0))</f>
        <v>2559.6054818935168</v>
      </c>
      <c r="S38" s="4">
        <f>R38*INDEX('Infometrics inputs'!$D$21:$AR$34,MATCH('Rating units'!$B38,'Infometrics inputs'!$B$21:$B$34,0),MATCH('Rating units'!S$30,'Infometrics inputs'!$D$20:$AR$20,0))</f>
        <v>2574.2434465865281</v>
      </c>
      <c r="T38" s="4">
        <f>S38*INDEX('Infometrics inputs'!$D$21:$AR$34,MATCH('Rating units'!$B38,'Infometrics inputs'!$B$21:$B$34,0),MATCH('Rating units'!T$30,'Infometrics inputs'!$D$20:$AR$20,0))</f>
        <v>2588.4110252679811</v>
      </c>
      <c r="U38" s="4">
        <f>T38*INDEX('Infometrics inputs'!$D$21:$AR$34,MATCH('Rating units'!$B38,'Infometrics inputs'!$B$21:$B$34,0),MATCH('Rating units'!U$30,'Infometrics inputs'!$D$20:$AR$20,0))</f>
        <v>2601.8282262643293</v>
      </c>
      <c r="V38" s="4">
        <f>U38*INDEX('Infometrics inputs'!$D$21:$AR$34,MATCH('Rating units'!$B38,'Infometrics inputs'!$B$21:$B$34,0),MATCH('Rating units'!V$30,'Infometrics inputs'!$D$20:$AR$20,0))</f>
        <v>2613.5206785516311</v>
      </c>
      <c r="W38" s="4">
        <f>V38*INDEX('Infometrics inputs'!$D$21:$AR$34,MATCH('Rating units'!$B38,'Infometrics inputs'!$B$21:$B$34,0),MATCH('Rating units'!W$30,'Infometrics inputs'!$D$20:$AR$20,0))</f>
        <v>2629.5250026115486</v>
      </c>
      <c r="X38" s="4">
        <f>W38*INDEX('Infometrics inputs'!$D$21:$AR$34,MATCH('Rating units'!$B38,'Infometrics inputs'!$B$21:$B$34,0),MATCH('Rating units'!X$30,'Infometrics inputs'!$D$20:$AR$20,0))</f>
        <v>2643.5581852896989</v>
      </c>
      <c r="Y38" s="4">
        <f>X38*INDEX('Infometrics inputs'!$D$21:$AR$34,MATCH('Rating units'!$B38,'Infometrics inputs'!$B$21:$B$34,0),MATCH('Rating units'!Y$30,'Infometrics inputs'!$D$20:$AR$20,0))</f>
        <v>2656.3818039381295</v>
      </c>
      <c r="Z38" s="4">
        <f>Y38*INDEX('Infometrics inputs'!$D$21:$AR$34,MATCH('Rating units'!$B38,'Infometrics inputs'!$B$21:$B$34,0),MATCH('Rating units'!Z$30,'Infometrics inputs'!$D$20:$AR$20,0))</f>
        <v>2668.1526538940238</v>
      </c>
      <c r="AA38" s="4">
        <f>Z38*INDEX('Infometrics inputs'!$D$21:$AR$34,MATCH('Rating units'!$B38,'Infometrics inputs'!$B$21:$B$34,0),MATCH('Rating units'!AA$30,'Infometrics inputs'!$D$20:$AR$20,0))</f>
        <v>2678.4339481466518</v>
      </c>
      <c r="AB38" s="4">
        <f>AA38*INDEX('Infometrics inputs'!$D$21:$AR$34,MATCH('Rating units'!$B38,'Infometrics inputs'!$B$21:$B$34,0),MATCH('Rating units'!AB$30,'Infometrics inputs'!$D$20:$AR$20,0))</f>
        <v>2691.3695634644996</v>
      </c>
      <c r="AC38" s="4">
        <f>AB38*INDEX('Infometrics inputs'!$D$21:$AR$34,MATCH('Rating units'!$B38,'Infometrics inputs'!$B$21:$B$34,0),MATCH('Rating units'!AC$30,'Infometrics inputs'!$D$20:$AR$20,0))</f>
        <v>2703.1180140865108</v>
      </c>
      <c r="AD38" s="4">
        <f>AC38*INDEX('Infometrics inputs'!$D$21:$AR$34,MATCH('Rating units'!$B38,'Infometrics inputs'!$B$21:$B$34,0),MATCH('Rating units'!AD$30,'Infometrics inputs'!$D$20:$AR$20,0))</f>
        <v>2714.2840820275451</v>
      </c>
      <c r="AE38" s="4">
        <f>AD38*INDEX('Infometrics inputs'!$D$21:$AR$34,MATCH('Rating units'!$B38,'Infometrics inputs'!$B$21:$B$34,0),MATCH('Rating units'!AE$30,'Infometrics inputs'!$D$20:$AR$20,0))</f>
        <v>2724.9125659553706</v>
      </c>
      <c r="AF38" s="4">
        <f>AE38*INDEX('Infometrics inputs'!$D$21:$AR$34,MATCH('Rating units'!$B38,'Infometrics inputs'!$B$21:$B$34,0),MATCH('Rating units'!AF$30,'Infometrics inputs'!$D$20:$AR$20,0))</f>
        <v>2734.5442795253698</v>
      </c>
      <c r="AG38" s="4">
        <f>AF38*INDEX('Infometrics inputs'!$D$21:$AR$34,MATCH('Rating units'!$B38,'Infometrics inputs'!$B$21:$B$34,0),MATCH('Rating units'!AG$30,'Infometrics inputs'!$D$20:$AR$20,0))</f>
        <v>2747.0095088316602</v>
      </c>
      <c r="AH38" s="4">
        <f>AG38*INDEX('Infometrics inputs'!$D$21:$AR$34,MATCH('Rating units'!$B38,'Infometrics inputs'!$B$21:$B$34,0),MATCH('Rating units'!AH$30,'Infometrics inputs'!$D$20:$AR$20,0))</f>
        <v>2758.4779677801248</v>
      </c>
      <c r="AI38" s="4">
        <f>AH38*INDEX('Infometrics inputs'!$D$21:$AR$34,MATCH('Rating units'!$B38,'Infometrics inputs'!$B$21:$B$34,0),MATCH('Rating units'!AI$30,'Infometrics inputs'!$D$20:$AR$20,0))</f>
        <v>2769.6104367203338</v>
      </c>
      <c r="AJ38" s="4">
        <f>AI38*INDEX('Infometrics inputs'!$D$21:$AR$34,MATCH('Rating units'!$B38,'Infometrics inputs'!$B$21:$B$34,0),MATCH('Rating units'!AJ$30,'Infometrics inputs'!$D$20:$AR$20,0))</f>
        <v>2780.5301119886476</v>
      </c>
      <c r="AK38" s="4">
        <f>AJ38*INDEX('Infometrics inputs'!$D$21:$AR$34,MATCH('Rating units'!$B38,'Infometrics inputs'!$B$21:$B$34,0),MATCH('Rating units'!AK$30,'Infometrics inputs'!$D$20:$AR$20,0))</f>
        <v>2790.8898039098681</v>
      </c>
      <c r="AL38" s="4">
        <f>AK38*INDEX('Infometrics inputs'!$D$21:$AR$34,MATCH('Rating units'!$B38,'Infometrics inputs'!$B$21:$B$34,0),MATCH('Rating units'!AL$30,'Infometrics inputs'!$D$20:$AR$20,0))</f>
        <v>2798.3039834253791</v>
      </c>
    </row>
    <row r="39" spans="2:38" x14ac:dyDescent="0.35">
      <c r="B39" t="s">
        <v>1</v>
      </c>
      <c r="C39" t="s">
        <v>22</v>
      </c>
      <c r="D39" s="4"/>
      <c r="E39" s="4"/>
      <c r="F39" s="4">
        <f t="shared" si="3"/>
        <v>81.588435374149654</v>
      </c>
      <c r="G39" s="4">
        <f>F39*INDEX('Infometrics inputs'!$D$21:$AR$34,MATCH('Rating units'!$B39,'Infometrics inputs'!$B$21:$B$34,0),MATCH('Rating units'!G$30,'Infometrics inputs'!$D$20:$AR$20,0))</f>
        <v>85.708609756947467</v>
      </c>
      <c r="H39" s="4">
        <f>G39*INDEX('Infometrics inputs'!$D$21:$AR$34,MATCH('Rating units'!$B39,'Infometrics inputs'!$B$21:$B$34,0),MATCH('Rating units'!H$30,'Infometrics inputs'!$D$20:$AR$20,0))</f>
        <v>86.029146559189215</v>
      </c>
      <c r="I39" s="4">
        <f>H39*INDEX('Infometrics inputs'!$D$21:$AR$34,MATCH('Rating units'!$B39,'Infometrics inputs'!$B$21:$B$34,0),MATCH('Rating units'!I$30,'Infometrics inputs'!$D$20:$AR$20,0))</f>
        <v>86.338809694098273</v>
      </c>
      <c r="J39" s="4">
        <f>I39*INDEX('Infometrics inputs'!$D$21:$AR$34,MATCH('Rating units'!$B39,'Infometrics inputs'!$B$21:$B$34,0),MATCH('Rating units'!J$30,'Infometrics inputs'!$D$20:$AR$20,0))</f>
        <v>86.621052276603194</v>
      </c>
      <c r="K39" s="4">
        <f>J39*INDEX('Infometrics inputs'!$D$21:$AR$34,MATCH('Rating units'!$B39,'Infometrics inputs'!$B$21:$B$34,0),MATCH('Rating units'!K$30,'Infometrics inputs'!$D$20:$AR$20,0))</f>
        <v>86.853654203893669</v>
      </c>
      <c r="L39" s="4">
        <f>K39*INDEX('Infometrics inputs'!$D$21:$AR$34,MATCH('Rating units'!$B39,'Infometrics inputs'!$B$21:$B$34,0),MATCH('Rating units'!L$30,'Infometrics inputs'!$D$20:$AR$20,0))</f>
        <v>87.00494001026145</v>
      </c>
      <c r="M39" s="4">
        <f>L39*INDEX('Infometrics inputs'!$D$21:$AR$34,MATCH('Rating units'!$B39,'Infometrics inputs'!$B$21:$B$34,0),MATCH('Rating units'!M$30,'Infometrics inputs'!$D$20:$AR$20,0))</f>
        <v>87.313657608880717</v>
      </c>
      <c r="N39" s="4">
        <f>M39*INDEX('Infometrics inputs'!$D$21:$AR$34,MATCH('Rating units'!$B39,'Infometrics inputs'!$B$21:$B$34,0),MATCH('Rating units'!N$30,'Infometrics inputs'!$D$20:$AR$20,0))</f>
        <v>87.566115798256988</v>
      </c>
      <c r="O39" s="4">
        <f>N39*INDEX('Infometrics inputs'!$D$21:$AR$34,MATCH('Rating units'!$B39,'Infometrics inputs'!$B$21:$B$34,0),MATCH('Rating units'!O$30,'Infometrics inputs'!$D$20:$AR$20,0))</f>
        <v>87.775552086447405</v>
      </c>
      <c r="P39" s="4">
        <f>O39*INDEX('Infometrics inputs'!$D$21:$AR$34,MATCH('Rating units'!$B39,'Infometrics inputs'!$B$21:$B$34,0),MATCH('Rating units'!P$30,'Infometrics inputs'!$D$20:$AR$20,0))</f>
        <v>87.95567674965406</v>
      </c>
      <c r="Q39" s="4">
        <f>P39*INDEX('Infometrics inputs'!$D$21:$AR$34,MATCH('Rating units'!$B39,'Infometrics inputs'!$B$21:$B$34,0),MATCH('Rating units'!Q$30,'Infometrics inputs'!$D$20:$AR$20,0))</f>
        <v>88.119254527789238</v>
      </c>
      <c r="R39" s="4">
        <f>Q39*INDEX('Infometrics inputs'!$D$21:$AR$34,MATCH('Rating units'!$B39,'Infometrics inputs'!$B$21:$B$34,0),MATCH('Rating units'!R$30,'Infometrics inputs'!$D$20:$AR$20,0))</f>
        <v>88.30552517687957</v>
      </c>
      <c r="S39" s="4">
        <f>R39*INDEX('Infometrics inputs'!$D$21:$AR$34,MATCH('Rating units'!$B39,'Infometrics inputs'!$B$21:$B$34,0),MATCH('Rating units'!S$30,'Infometrics inputs'!$D$20:$AR$20,0))</f>
        <v>88.50503333402709</v>
      </c>
      <c r="T39" s="4">
        <f>S39*INDEX('Infometrics inputs'!$D$21:$AR$34,MATCH('Rating units'!$B39,'Infometrics inputs'!$B$21:$B$34,0),MATCH('Rating units'!T$30,'Infometrics inputs'!$D$20:$AR$20,0))</f>
        <v>88.693195055697032</v>
      </c>
      <c r="U39" s="4">
        <f>T39*INDEX('Infometrics inputs'!$D$21:$AR$34,MATCH('Rating units'!$B39,'Infometrics inputs'!$B$21:$B$34,0),MATCH('Rating units'!U$30,'Infometrics inputs'!$D$20:$AR$20,0))</f>
        <v>88.845426398354618</v>
      </c>
      <c r="V39" s="4">
        <f>U39*INDEX('Infometrics inputs'!$D$21:$AR$34,MATCH('Rating units'!$B39,'Infometrics inputs'!$B$21:$B$34,0),MATCH('Rating units'!V$30,'Infometrics inputs'!$D$20:$AR$20,0))</f>
        <v>88.938088954754889</v>
      </c>
      <c r="W39" s="4">
        <f>V39*INDEX('Infometrics inputs'!$D$21:$AR$34,MATCH('Rating units'!$B39,'Infometrics inputs'!$B$21:$B$34,0),MATCH('Rating units'!W$30,'Infometrics inputs'!$D$20:$AR$20,0))</f>
        <v>89.017041234953084</v>
      </c>
      <c r="X39" s="4">
        <f>W39*INDEX('Infometrics inputs'!$D$21:$AR$34,MATCH('Rating units'!$B39,'Infometrics inputs'!$B$21:$B$34,0),MATCH('Rating units'!X$30,'Infometrics inputs'!$D$20:$AR$20,0))</f>
        <v>89.047298396226623</v>
      </c>
      <c r="Y39" s="4">
        <f>X39*INDEX('Infometrics inputs'!$D$21:$AR$34,MATCH('Rating units'!$B39,'Infometrics inputs'!$B$21:$B$34,0),MATCH('Rating units'!Y$30,'Infometrics inputs'!$D$20:$AR$20,0))</f>
        <v>89.02224168454697</v>
      </c>
      <c r="Z39" s="4">
        <f>Y39*INDEX('Infometrics inputs'!$D$21:$AR$34,MATCH('Rating units'!$B39,'Infometrics inputs'!$B$21:$B$34,0),MATCH('Rating units'!Z$30,'Infometrics inputs'!$D$20:$AR$20,0))</f>
        <v>88.936670650320195</v>
      </c>
      <c r="AA39" s="4">
        <f>Z39*INDEX('Infometrics inputs'!$D$21:$AR$34,MATCH('Rating units'!$B39,'Infometrics inputs'!$B$21:$B$34,0),MATCH('Rating units'!AA$30,'Infometrics inputs'!$D$20:$AR$20,0))</f>
        <v>88.786803148387094</v>
      </c>
      <c r="AB39" s="4">
        <f>AA39*INDEX('Infometrics inputs'!$D$21:$AR$34,MATCH('Rating units'!$B39,'Infometrics inputs'!$B$21:$B$34,0),MATCH('Rating units'!AB$30,'Infometrics inputs'!$D$20:$AR$20,0))</f>
        <v>88.80571387418307</v>
      </c>
      <c r="AC39" s="4">
        <f>AB39*INDEX('Infometrics inputs'!$D$21:$AR$34,MATCH('Rating units'!$B39,'Infometrics inputs'!$B$21:$B$34,0),MATCH('Rating units'!AC$30,'Infometrics inputs'!$D$20:$AR$20,0))</f>
        <v>88.788221452821787</v>
      </c>
      <c r="AD39" s="4">
        <f>AC39*INDEX('Infometrics inputs'!$D$21:$AR$34,MATCH('Rating units'!$B39,'Infometrics inputs'!$B$21:$B$34,0),MATCH('Rating units'!AD$30,'Infometrics inputs'!$D$20:$AR$20,0))</f>
        <v>88.72770713027468</v>
      </c>
      <c r="AE39" s="4">
        <f>AD39*INDEX('Infometrics inputs'!$D$21:$AR$34,MATCH('Rating units'!$B39,'Infometrics inputs'!$B$21:$B$34,0),MATCH('Rating units'!AE$30,'Infometrics inputs'!$D$20:$AR$20,0))</f>
        <v>88.617552152513142</v>
      </c>
      <c r="AF39" s="4">
        <f>AE39*INDEX('Infometrics inputs'!$D$21:$AR$34,MATCH('Rating units'!$B39,'Infometrics inputs'!$B$21:$B$34,0),MATCH('Rating units'!AF$30,'Infometrics inputs'!$D$20:$AR$20,0))</f>
        <v>88.453974374377964</v>
      </c>
      <c r="AG39" s="4">
        <f>AF39*INDEX('Infometrics inputs'!$D$21:$AR$34,MATCH('Rating units'!$B39,'Infometrics inputs'!$B$21:$B$34,0),MATCH('Rating units'!AG$30,'Infometrics inputs'!$D$20:$AR$20,0))</f>
        <v>88.373131021600173</v>
      </c>
      <c r="AH39" s="4">
        <f>AG39*INDEX('Infometrics inputs'!$D$21:$AR$34,MATCH('Rating units'!$B39,'Infometrics inputs'!$B$21:$B$34,0),MATCH('Rating units'!AH$30,'Infometrics inputs'!$D$20:$AR$20,0))</f>
        <v>88.263921580128425</v>
      </c>
      <c r="AI39" s="4">
        <f>AH39*INDEX('Infometrics inputs'!$D$21:$AR$34,MATCH('Rating units'!$B39,'Infometrics inputs'!$B$21:$B$34,0),MATCH('Rating units'!AI$30,'Infometrics inputs'!$D$20:$AR$20,0))</f>
        <v>88.120200064079015</v>
      </c>
      <c r="AJ39" s="4">
        <f>AI39*INDEX('Infometrics inputs'!$D$21:$AR$34,MATCH('Rating units'!$B39,'Infometrics inputs'!$B$21:$B$34,0),MATCH('Rating units'!AJ$30,'Infometrics inputs'!$D$20:$AR$20,0))</f>
        <v>87.937711560147861</v>
      </c>
      <c r="AK39" s="4">
        <f>AJ39*INDEX('Infometrics inputs'!$D$21:$AR$34,MATCH('Rating units'!$B39,'Infometrics inputs'!$B$21:$B$34,0),MATCH('Rating units'!AK$30,'Infometrics inputs'!$D$20:$AR$20,0))</f>
        <v>87.713146691320674</v>
      </c>
      <c r="AL39" s="4">
        <f>AK39*INDEX('Infometrics inputs'!$D$21:$AR$34,MATCH('Rating units'!$B39,'Infometrics inputs'!$B$21:$B$34,0),MATCH('Rating units'!AL$30,'Infometrics inputs'!$D$20:$AR$20,0))</f>
        <v>87.506547011999658</v>
      </c>
    </row>
    <row r="40" spans="2:38" x14ac:dyDescent="0.35">
      <c r="B40" t="s">
        <v>9</v>
      </c>
      <c r="C40" t="s">
        <v>23</v>
      </c>
      <c r="D40" s="4"/>
      <c r="E40" s="4"/>
      <c r="F40" s="4">
        <f t="shared" si="3"/>
        <v>245.74829931972789</v>
      </c>
      <c r="G40" s="4">
        <f>F40*INDEX('Infometrics inputs'!$D$21:$AR$34,MATCH('Rating units'!$B40,'Infometrics inputs'!$B$21:$B$34,0),MATCH('Rating units'!G$30,'Infometrics inputs'!$D$20:$AR$20,0))</f>
        <v>249.97927230958732</v>
      </c>
      <c r="H40" s="4">
        <f>G40*INDEX('Infometrics inputs'!$D$21:$AR$34,MATCH('Rating units'!$B40,'Infometrics inputs'!$B$21:$B$34,0),MATCH('Rating units'!H$30,'Infometrics inputs'!$D$20:$AR$20,0))</f>
        <v>251.38029936961689</v>
      </c>
      <c r="I40" s="4">
        <f>H40*INDEX('Infometrics inputs'!$D$21:$AR$34,MATCH('Rating units'!$B40,'Infometrics inputs'!$B$21:$B$34,0),MATCH('Rating units'!I$30,'Infometrics inputs'!$D$20:$AR$20,0))</f>
        <v>252.60753899953554</v>
      </c>
      <c r="J40" s="4">
        <f>I40*INDEX('Infometrics inputs'!$D$21:$AR$34,MATCH('Rating units'!$B40,'Infometrics inputs'!$B$21:$B$34,0),MATCH('Rating units'!J$30,'Infometrics inputs'!$D$20:$AR$20,0))</f>
        <v>253.63953596105807</v>
      </c>
      <c r="K40" s="4">
        <f>J40*INDEX('Infometrics inputs'!$D$21:$AR$34,MATCH('Rating units'!$B40,'Infometrics inputs'!$B$21:$B$34,0),MATCH('Rating units'!K$30,'Infometrics inputs'!$D$20:$AR$20,0))</f>
        <v>254.48487234949849</v>
      </c>
      <c r="L40" s="4">
        <f>K40*INDEX('Infometrics inputs'!$D$21:$AR$34,MATCH('Rating units'!$B40,'Infometrics inputs'!$B$21:$B$34,0),MATCH('Rating units'!L$30,'Infometrics inputs'!$D$20:$AR$20,0))</f>
        <v>255.18002206994194</v>
      </c>
      <c r="M40" s="4">
        <f>L40*INDEX('Infometrics inputs'!$D$21:$AR$34,MATCH('Rating units'!$B40,'Infometrics inputs'!$B$21:$B$34,0),MATCH('Rating units'!M$30,'Infometrics inputs'!$D$20:$AR$20,0))</f>
        <v>256.39009750923236</v>
      </c>
      <c r="N40" s="4">
        <f>M40*INDEX('Infometrics inputs'!$D$21:$AR$34,MATCH('Rating units'!$B40,'Infometrics inputs'!$B$21:$B$34,0),MATCH('Rating units'!N$30,'Infometrics inputs'!$D$20:$AR$20,0))</f>
        <v>257.39849370864107</v>
      </c>
      <c r="O40" s="4">
        <f>N40*INDEX('Infometrics inputs'!$D$21:$AR$34,MATCH('Rating units'!$B40,'Infometrics inputs'!$B$21:$B$34,0),MATCH('Rating units'!O$30,'Infometrics inputs'!$D$20:$AR$20,0))</f>
        <v>258.23524800176739</v>
      </c>
      <c r="P40" s="4">
        <f>O40*INDEX('Infometrics inputs'!$D$21:$AR$34,MATCH('Rating units'!$B40,'Infometrics inputs'!$B$21:$B$34,0),MATCH('Rating units'!P$30,'Infometrics inputs'!$D$20:$AR$20,0))</f>
        <v>258.98403581792405</v>
      </c>
      <c r="Q40" s="4">
        <f>P40*INDEX('Infometrics inputs'!$D$21:$AR$34,MATCH('Rating units'!$B40,'Infometrics inputs'!$B$21:$B$34,0),MATCH('Rating units'!Q$30,'Infometrics inputs'!$D$20:$AR$20,0))</f>
        <v>259.78217068213689</v>
      </c>
      <c r="R40" s="4">
        <f>Q40*INDEX('Infometrics inputs'!$D$21:$AR$34,MATCH('Rating units'!$B40,'Infometrics inputs'!$B$21:$B$34,0),MATCH('Rating units'!R$30,'Infometrics inputs'!$D$20:$AR$20,0))</f>
        <v>260.4322644021812</v>
      </c>
      <c r="S40" s="4">
        <f>R40*INDEX('Infometrics inputs'!$D$21:$AR$34,MATCH('Rating units'!$B40,'Infometrics inputs'!$B$21:$B$34,0),MATCH('Rating units'!S$30,'Infometrics inputs'!$D$20:$AR$20,0))</f>
        <v>261.0909402175397</v>
      </c>
      <c r="T40" s="4">
        <f>S40*INDEX('Infometrics inputs'!$D$21:$AR$34,MATCH('Rating units'!$B40,'Infometrics inputs'!$B$21:$B$34,0),MATCH('Rating units'!T$30,'Infometrics inputs'!$D$20:$AR$20,0))</f>
        <v>261.65735850827133</v>
      </c>
      <c r="U40" s="4">
        <f>T40*INDEX('Infometrics inputs'!$D$21:$AR$34,MATCH('Rating units'!$B40,'Infometrics inputs'!$B$21:$B$34,0),MATCH('Rating units'!U$30,'Infometrics inputs'!$D$20:$AR$20,0))</f>
        <v>262.08646327397713</v>
      </c>
      <c r="V40" s="4">
        <f>U40*INDEX('Infometrics inputs'!$D$21:$AR$34,MATCH('Rating units'!$B40,'Infometrics inputs'!$B$21:$B$34,0),MATCH('Rating units'!V$30,'Infometrics inputs'!$D$20:$AR$20,0))</f>
        <v>262.38683660997128</v>
      </c>
      <c r="W40" s="4">
        <f>V40*INDEX('Infometrics inputs'!$D$21:$AR$34,MATCH('Rating units'!$B40,'Infometrics inputs'!$B$21:$B$34,0),MATCH('Rating units'!W$30,'Infometrics inputs'!$D$20:$AR$20,0))</f>
        <v>262.55418746859652</v>
      </c>
      <c r="X40" s="4">
        <f>W40*INDEX('Infometrics inputs'!$D$21:$AR$34,MATCH('Rating units'!$B40,'Infometrics inputs'!$B$21:$B$34,0),MATCH('Rating units'!X$30,'Infometrics inputs'!$D$20:$AR$20,0))</f>
        <v>262.56491508773917</v>
      </c>
      <c r="Y40" s="4">
        <f>X40*INDEX('Infometrics inputs'!$D$21:$AR$34,MATCH('Rating units'!$B40,'Infometrics inputs'!$B$21:$B$34,0),MATCH('Rating units'!Y$30,'Infometrics inputs'!$D$20:$AR$20,0))</f>
        <v>262.40400080059948</v>
      </c>
      <c r="Z40" s="4">
        <f>Y40*INDEX('Infometrics inputs'!$D$21:$AR$34,MATCH('Rating units'!$B40,'Infometrics inputs'!$B$21:$B$34,0),MATCH('Rating units'!Z$30,'Infometrics inputs'!$D$20:$AR$20,0))</f>
        <v>262.08646327397719</v>
      </c>
      <c r="AA40" s="4">
        <f>Z40*INDEX('Infometrics inputs'!$D$21:$AR$34,MATCH('Rating units'!$B40,'Infometrics inputs'!$B$21:$B$34,0),MATCH('Rating units'!AA$30,'Infometrics inputs'!$D$20:$AR$20,0))</f>
        <v>261.64448536530023</v>
      </c>
      <c r="AB40" s="4">
        <f>AA40*INDEX('Infometrics inputs'!$D$21:$AR$34,MATCH('Rating units'!$B40,'Infometrics inputs'!$B$21:$B$34,0),MATCH('Rating units'!AB$30,'Infometrics inputs'!$D$20:$AR$20,0))</f>
        <v>260.98580954994179</v>
      </c>
      <c r="AC40" s="4">
        <f>AB40*INDEX('Infometrics inputs'!$D$21:$AR$34,MATCH('Rating units'!$B40,'Infometrics inputs'!$B$21:$B$34,0),MATCH('Rating units'!AC$30,'Infometrics inputs'!$D$20:$AR$20,0))</f>
        <v>260.16192839978658</v>
      </c>
      <c r="AD40" s="4">
        <f>AC40*INDEX('Infometrics inputs'!$D$21:$AR$34,MATCH('Rating units'!$B40,'Infometrics inputs'!$B$21:$B$34,0),MATCH('Rating units'!AD$30,'Infometrics inputs'!$D$20:$AR$20,0))</f>
        <v>259.18571505780585</v>
      </c>
      <c r="AE40" s="4">
        <f>AD40*INDEX('Infometrics inputs'!$D$21:$AR$34,MATCH('Rating units'!$B40,'Infometrics inputs'!$B$21:$B$34,0),MATCH('Rating units'!AE$30,'Infometrics inputs'!$D$20:$AR$20,0))</f>
        <v>258.06789714314215</v>
      </c>
      <c r="AF40" s="4">
        <f>AE40*INDEX('Infometrics inputs'!$D$21:$AR$34,MATCH('Rating units'!$B40,'Infometrics inputs'!$B$21:$B$34,0),MATCH('Rating units'!AF$30,'Infometrics inputs'!$D$20:$AR$20,0))</f>
        <v>256.83207541790938</v>
      </c>
      <c r="AG40" s="4">
        <f>AF40*INDEX('Infometrics inputs'!$D$21:$AR$34,MATCH('Rating units'!$B40,'Infometrics inputs'!$B$21:$B$34,0),MATCH('Rating units'!AG$30,'Infometrics inputs'!$D$20:$AR$20,0))</f>
        <v>255.85371655210011</v>
      </c>
      <c r="AH40" s="4">
        <f>AG40*INDEX('Infometrics inputs'!$D$21:$AR$34,MATCH('Rating units'!$B40,'Infometrics inputs'!$B$21:$B$34,0),MATCH('Rating units'!AH$30,'Infometrics inputs'!$D$20:$AR$20,0))</f>
        <v>254.72946206595083</v>
      </c>
      <c r="AI40" s="4">
        <f>AH40*INDEX('Infometrics inputs'!$D$21:$AR$34,MATCH('Rating units'!$B40,'Infometrics inputs'!$B$21:$B$34,0),MATCH('Rating units'!AI$30,'Infometrics inputs'!$D$20:$AR$20,0))</f>
        <v>253.48291272157542</v>
      </c>
      <c r="AJ40" s="4">
        <f>AI40*INDEX('Infometrics inputs'!$D$21:$AR$34,MATCH('Rating units'!$B40,'Infometrics inputs'!$B$21:$B$34,0),MATCH('Rating units'!AJ$30,'Infometrics inputs'!$D$20:$AR$20,0))</f>
        <v>252.12908718577353</v>
      </c>
      <c r="AK40" s="4">
        <f>AJ40*INDEX('Infometrics inputs'!$D$21:$AR$34,MATCH('Rating units'!$B40,'Infometrics inputs'!$B$21:$B$34,0),MATCH('Rating units'!AK$30,'Infometrics inputs'!$D$20:$AR$20,0))</f>
        <v>250.67227650620219</v>
      </c>
      <c r="AL40" s="4">
        <f>AK40*INDEX('Infometrics inputs'!$D$21:$AR$34,MATCH('Rating units'!$B40,'Infometrics inputs'!$B$21:$B$34,0),MATCH('Rating units'!AL$30,'Infometrics inputs'!$D$20:$AR$20,0))</f>
        <v>249.9857088810729</v>
      </c>
    </row>
    <row r="41" spans="2:38" x14ac:dyDescent="0.35">
      <c r="B41" t="s">
        <v>7</v>
      </c>
      <c r="C41" t="s">
        <v>24</v>
      </c>
      <c r="D41" s="4"/>
      <c r="E41" s="4"/>
      <c r="F41" s="4">
        <f t="shared" si="3"/>
        <v>364.39205955334984</v>
      </c>
      <c r="G41" s="4">
        <f>F41*INDEX('Infometrics inputs'!$D$21:$AR$34,MATCH('Rating units'!$B41,'Infometrics inputs'!$B$21:$B$34,0),MATCH('Rating units'!G$30,'Infometrics inputs'!$D$20:$AR$20,0))</f>
        <v>378.50283921799439</v>
      </c>
      <c r="H41" s="4">
        <f>G41*INDEX('Infometrics inputs'!$D$21:$AR$34,MATCH('Rating units'!$B41,'Infometrics inputs'!$B$21:$B$34,0),MATCH('Rating units'!H$30,'Infometrics inputs'!$D$20:$AR$20,0))</f>
        <v>383.53819400319708</v>
      </c>
      <c r="I41" s="4">
        <f>H41*INDEX('Infometrics inputs'!$D$21:$AR$34,MATCH('Rating units'!$B41,'Infometrics inputs'!$B$21:$B$34,0),MATCH('Rating units'!I$30,'Infometrics inputs'!$D$20:$AR$20,0))</f>
        <v>388.76343863075459</v>
      </c>
      <c r="J41" s="4">
        <f>I41*INDEX('Infometrics inputs'!$D$21:$AR$34,MATCH('Rating units'!$B41,'Infometrics inputs'!$B$21:$B$34,0),MATCH('Rating units'!J$30,'Infometrics inputs'!$D$20:$AR$20,0))</f>
        <v>394.06725836549339</v>
      </c>
      <c r="K41" s="4">
        <f>J41*INDEX('Infometrics inputs'!$D$21:$AR$34,MATCH('Rating units'!$B41,'Infometrics inputs'!$B$21:$B$34,0),MATCH('Rating units'!K$30,'Infometrics inputs'!$D$20:$AR$20,0))</f>
        <v>399.28595506745233</v>
      </c>
      <c r="L41" s="4">
        <f>K41*INDEX('Infometrics inputs'!$D$21:$AR$34,MATCH('Rating units'!$B41,'Infometrics inputs'!$B$21:$B$34,0),MATCH('Rating units'!L$30,'Infometrics inputs'!$D$20:$AR$20,0))</f>
        <v>404.22309096867832</v>
      </c>
      <c r="M41" s="4">
        <f>L41*INDEX('Infometrics inputs'!$D$21:$AR$34,MATCH('Rating units'!$B41,'Infometrics inputs'!$B$21:$B$34,0),MATCH('Rating units'!M$30,'Infometrics inputs'!$D$20:$AR$20,0))</f>
        <v>409.18641857229801</v>
      </c>
      <c r="N41" s="4">
        <f>M41*INDEX('Infometrics inputs'!$D$21:$AR$34,MATCH('Rating units'!$B41,'Infometrics inputs'!$B$21:$B$34,0),MATCH('Rating units'!N$30,'Infometrics inputs'!$D$20:$AR$20,0))</f>
        <v>413.94021255676756</v>
      </c>
      <c r="O41" s="4">
        <f>N41*INDEX('Infometrics inputs'!$D$21:$AR$34,MATCH('Rating units'!$B41,'Infometrics inputs'!$B$21:$B$34,0),MATCH('Rating units'!O$30,'Infometrics inputs'!$D$20:$AR$20,0))</f>
        <v>418.68745861563872</v>
      </c>
      <c r="P41" s="4">
        <f>O41*INDEX('Infometrics inputs'!$D$21:$AR$34,MATCH('Rating units'!$B41,'Infometrics inputs'!$B$21:$B$34,0),MATCH('Rating units'!P$30,'Infometrics inputs'!$D$20:$AR$20,0))</f>
        <v>423.57875903767564</v>
      </c>
      <c r="Q41" s="4">
        <f>P41*INDEX('Infometrics inputs'!$D$21:$AR$34,MATCH('Rating units'!$B41,'Infometrics inputs'!$B$21:$B$34,0),MATCH('Rating units'!Q$30,'Infometrics inputs'!$D$20:$AR$20,0))</f>
        <v>428.68614100446115</v>
      </c>
      <c r="R41" s="4">
        <f>Q41*INDEX('Infometrics inputs'!$D$21:$AR$34,MATCH('Rating units'!$B41,'Infometrics inputs'!$B$21:$B$34,0),MATCH('Rating units'!R$30,'Infometrics inputs'!$D$20:$AR$20,0))</f>
        <v>432.74585487549575</v>
      </c>
      <c r="S41" s="4">
        <f>R41*INDEX('Infometrics inputs'!$D$21:$AR$34,MATCH('Rating units'!$B41,'Infometrics inputs'!$B$21:$B$34,0),MATCH('Rating units'!S$30,'Infometrics inputs'!$D$20:$AR$20,0))</f>
        <v>436.67461023456156</v>
      </c>
      <c r="T41" s="4">
        <f>S41*INDEX('Infometrics inputs'!$D$21:$AR$34,MATCH('Rating units'!$B41,'Infometrics inputs'!$B$21:$B$34,0),MATCH('Rating units'!T$30,'Infometrics inputs'!$D$20:$AR$20,0))</f>
        <v>440.47240708165856</v>
      </c>
      <c r="U41" s="4">
        <f>T41*INDEX('Infometrics inputs'!$D$21:$AR$34,MATCH('Rating units'!$B41,'Infometrics inputs'!$B$21:$B$34,0),MATCH('Rating units'!U$30,'Infometrics inputs'!$D$20:$AR$20,0))</f>
        <v>444.17198504477881</v>
      </c>
      <c r="V41" s="4">
        <f>U41*INDEX('Infometrics inputs'!$D$21:$AR$34,MATCH('Rating units'!$B41,'Infometrics inputs'!$B$21:$B$34,0),MATCH('Rating units'!V$30,'Infometrics inputs'!$D$20:$AR$20,0))</f>
        <v>447.80608375191463</v>
      </c>
      <c r="W41" s="4">
        <f>V41*INDEX('Infometrics inputs'!$D$21:$AR$34,MATCH('Rating units'!$B41,'Infometrics inputs'!$B$21:$B$34,0),MATCH('Rating units'!W$30,'Infometrics inputs'!$D$20:$AR$20,0))</f>
        <v>452.08842709329627</v>
      </c>
      <c r="X41" s="4">
        <f>W41*INDEX('Infometrics inputs'!$D$21:$AR$34,MATCH('Rating units'!$B41,'Infometrics inputs'!$B$21:$B$34,0),MATCH('Rating units'!X$30,'Infometrics inputs'!$D$20:$AR$20,0))</f>
        <v>455.99099074996826</v>
      </c>
      <c r="Y41" s="4">
        <f>X41*INDEX('Infometrics inputs'!$D$21:$AR$34,MATCH('Rating units'!$B41,'Infometrics inputs'!$B$21:$B$34,0),MATCH('Rating units'!Y$30,'Infometrics inputs'!$D$20:$AR$20,0))</f>
        <v>459.46139131714312</v>
      </c>
      <c r="Z41" s="4">
        <f>Y41*INDEX('Infometrics inputs'!$D$21:$AR$34,MATCH('Rating units'!$B41,'Infometrics inputs'!$B$21:$B$34,0),MATCH('Rating units'!Z$30,'Infometrics inputs'!$D$20:$AR$20,0))</f>
        <v>462.55856012520655</v>
      </c>
      <c r="AA41" s="4">
        <f>Z41*INDEX('Infometrics inputs'!$D$21:$AR$34,MATCH('Rating units'!$B41,'Infometrics inputs'!$B$21:$B$34,0),MATCH('Rating units'!AA$30,'Infometrics inputs'!$D$20:$AR$20,0))</f>
        <v>465.45929116531681</v>
      </c>
      <c r="AB41" s="4">
        <f>AA41*INDEX('Infometrics inputs'!$D$21:$AR$34,MATCH('Rating units'!$B41,'Infometrics inputs'!$B$21:$B$34,0),MATCH('Rating units'!AB$30,'Infometrics inputs'!$D$20:$AR$20,0))</f>
        <v>468.98207513727914</v>
      </c>
      <c r="AC41" s="4">
        <f>AB41*INDEX('Infometrics inputs'!$D$21:$AR$34,MATCH('Rating units'!$B41,'Infometrics inputs'!$B$21:$B$34,0),MATCH('Rating units'!AC$30,'Infometrics inputs'!$D$20:$AR$20,0))</f>
        <v>472.24949001090215</v>
      </c>
      <c r="AD41" s="4">
        <f>AC41*INDEX('Infometrics inputs'!$D$21:$AR$34,MATCH('Rating units'!$B41,'Infometrics inputs'!$B$21:$B$34,0),MATCH('Rating units'!AD$30,'Infometrics inputs'!$D$20:$AR$20,0))</f>
        <v>475.15676897661081</v>
      </c>
      <c r="AE41" s="4">
        <f>AD41*INDEX('Infometrics inputs'!$D$21:$AR$34,MATCH('Rating units'!$B41,'Infometrics inputs'!$B$21:$B$34,0),MATCH('Rating units'!AE$30,'Infometrics inputs'!$D$20:$AR$20,0))</f>
        <v>477.71700788560207</v>
      </c>
      <c r="AF41" s="4">
        <f>AE41*INDEX('Infometrics inputs'!$D$21:$AR$34,MATCH('Rating units'!$B41,'Infometrics inputs'!$B$21:$B$34,0),MATCH('Rating units'!AF$30,'Infometrics inputs'!$D$20:$AR$20,0))</f>
        <v>480.06771317544303</v>
      </c>
      <c r="AG41" s="4">
        <f>AF41*INDEX('Infometrics inputs'!$D$21:$AR$34,MATCH('Rating units'!$B41,'Infometrics inputs'!$B$21:$B$34,0),MATCH('Rating units'!AG$30,'Infometrics inputs'!$D$20:$AR$20,0))</f>
        <v>482.56247282844987</v>
      </c>
      <c r="AH41" s="4">
        <f>AG41*INDEX('Infometrics inputs'!$D$21:$AR$34,MATCH('Rating units'!$B41,'Infometrics inputs'!$B$21:$B$34,0),MATCH('Rating units'!AH$30,'Infometrics inputs'!$D$20:$AR$20,0))</f>
        <v>484.76912375512512</v>
      </c>
      <c r="AI41" s="4">
        <f>AH41*INDEX('Infometrics inputs'!$D$21:$AR$34,MATCH('Rating units'!$B41,'Infometrics inputs'!$B$21:$B$34,0),MATCH('Rating units'!AI$30,'Infometrics inputs'!$D$20:$AR$20,0))</f>
        <v>486.59599499709071</v>
      </c>
      <c r="AJ41" s="4">
        <f>AI41*INDEX('Infometrics inputs'!$D$21:$AR$34,MATCH('Rating units'!$B41,'Infometrics inputs'!$B$21:$B$34,0),MATCH('Rating units'!AJ$30,'Infometrics inputs'!$D$20:$AR$20,0))</f>
        <v>488.0758261823388</v>
      </c>
      <c r="AK41" s="4">
        <f>AJ41*INDEX('Infometrics inputs'!$D$21:$AR$34,MATCH('Rating units'!$B41,'Infometrics inputs'!$B$21:$B$34,0),MATCH('Rating units'!AK$30,'Infometrics inputs'!$D$20:$AR$20,0))</f>
        <v>489.37231545083051</v>
      </c>
      <c r="AL41" s="4">
        <f>AK41*INDEX('Infometrics inputs'!$D$21:$AR$34,MATCH('Rating units'!$B41,'Infometrics inputs'!$B$21:$B$34,0),MATCH('Rating units'!AL$30,'Infometrics inputs'!$D$20:$AR$20,0))</f>
        <v>491.27776179997738</v>
      </c>
    </row>
    <row r="42" spans="2:38" x14ac:dyDescent="0.35">
      <c r="B42" t="s">
        <v>39</v>
      </c>
      <c r="C42" t="s">
        <v>25</v>
      </c>
      <c r="D42" s="4"/>
      <c r="E42" s="4"/>
      <c r="F42" s="4">
        <f t="shared" si="3"/>
        <v>12.737830319888735</v>
      </c>
      <c r="G42" s="4">
        <f>F42*INDEX('Infometrics inputs'!$D$21:$AR$34,MATCH('Rating units'!$B42,'Infometrics inputs'!$B$21:$B$34,0),MATCH('Rating units'!G$30,'Infometrics inputs'!$D$20:$AR$20,0))</f>
        <v>13.353593276840098</v>
      </c>
      <c r="H42" s="4">
        <f>G42*INDEX('Infometrics inputs'!$D$21:$AR$34,MATCH('Rating units'!$B42,'Infometrics inputs'!$B$21:$B$34,0),MATCH('Rating units'!H$30,'Infometrics inputs'!$D$20:$AR$20,0))</f>
        <v>13.741624978445081</v>
      </c>
      <c r="I42" s="4">
        <f>H42*INDEX('Infometrics inputs'!$D$21:$AR$34,MATCH('Rating units'!$B42,'Infometrics inputs'!$B$21:$B$34,0),MATCH('Rating units'!I$30,'Infometrics inputs'!$D$20:$AR$20,0))</f>
        <v>14.121845884948511</v>
      </c>
      <c r="J42" s="4">
        <f>I42*INDEX('Infometrics inputs'!$D$21:$AR$34,MATCH('Rating units'!$B42,'Infometrics inputs'!$B$21:$B$34,0),MATCH('Rating units'!J$30,'Infometrics inputs'!$D$20:$AR$20,0))</f>
        <v>14.492679505595937</v>
      </c>
      <c r="K42" s="4">
        <f>J42*INDEX('Infometrics inputs'!$D$21:$AR$34,MATCH('Rating units'!$B42,'Infometrics inputs'!$B$21:$B$34,0),MATCH('Rating units'!K$30,'Infometrics inputs'!$D$20:$AR$20,0))</f>
        <v>14.853480912351449</v>
      </c>
      <c r="L42" s="4">
        <f>K42*INDEX('Infometrics inputs'!$D$21:$AR$34,MATCH('Rating units'!$B42,'Infometrics inputs'!$B$21:$B$34,0),MATCH('Rating units'!L$30,'Infometrics inputs'!$D$20:$AR$20,0))</f>
        <v>15.204895033250958</v>
      </c>
      <c r="M42" s="4">
        <f>L42*INDEX('Infometrics inputs'!$D$21:$AR$34,MATCH('Rating units'!$B42,'Infometrics inputs'!$B$21:$B$34,0),MATCH('Rating units'!M$30,'Infometrics inputs'!$D$20:$AR$20,0))</f>
        <v>15.506936330068136</v>
      </c>
      <c r="N42" s="4">
        <f>M42*INDEX('Infometrics inputs'!$D$21:$AR$34,MATCH('Rating units'!$B42,'Infometrics inputs'!$B$21:$B$34,0),MATCH('Rating units'!N$30,'Infometrics inputs'!$D$20:$AR$20,0))</f>
        <v>15.793069401999572</v>
      </c>
      <c r="O42" s="4">
        <f>N42*INDEX('Infometrics inputs'!$D$21:$AR$34,MATCH('Rating units'!$B42,'Infometrics inputs'!$B$21:$B$34,0),MATCH('Rating units'!O$30,'Infometrics inputs'!$D$20:$AR$20,0))</f>
        <v>16.063580883727884</v>
      </c>
      <c r="P42" s="4">
        <f>O42*INDEX('Infometrics inputs'!$D$21:$AR$34,MATCH('Rating units'!$B42,'Infometrics inputs'!$B$21:$B$34,0),MATCH('Rating units'!P$30,'Infometrics inputs'!$D$20:$AR$20,0))</f>
        <v>16.320047266007524</v>
      </c>
      <c r="Q42" s="4">
        <f>P42*INDEX('Infometrics inputs'!$D$21:$AR$34,MATCH('Rating units'!$B42,'Infometrics inputs'!$B$21:$B$34,0),MATCH('Rating units'!Q$30,'Infometrics inputs'!$D$20:$AR$20,0))</f>
        <v>16.564761626299493</v>
      </c>
      <c r="R42" s="4">
        <f>Q42*INDEX('Infometrics inputs'!$D$21:$AR$34,MATCH('Rating units'!$B42,'Infometrics inputs'!$B$21:$B$34,0),MATCH('Rating units'!R$30,'Infometrics inputs'!$D$20:$AR$20,0))</f>
        <v>16.7767996327721</v>
      </c>
      <c r="S42" s="4">
        <f>R42*INDEX('Infometrics inputs'!$D$21:$AR$34,MATCH('Rating units'!$B42,'Infometrics inputs'!$B$21:$B$34,0),MATCH('Rating units'!S$30,'Infometrics inputs'!$D$20:$AR$20,0))</f>
        <v>16.9794503533887</v>
      </c>
      <c r="T42" s="4">
        <f>S42*INDEX('Infometrics inputs'!$D$21:$AR$34,MATCH('Rating units'!$B42,'Infometrics inputs'!$B$21:$B$34,0),MATCH('Rating units'!T$30,'Infometrics inputs'!$D$20:$AR$20,0))</f>
        <v>17.173072081502585</v>
      </c>
      <c r="U42" s="4">
        <f>T42*INDEX('Infometrics inputs'!$D$21:$AR$34,MATCH('Rating units'!$B42,'Infometrics inputs'!$B$21:$B$34,0),MATCH('Rating units'!U$30,'Infometrics inputs'!$D$20:$AR$20,0))</f>
        <v>17.357593158443095</v>
      </c>
      <c r="V42" s="4">
        <f>U42*INDEX('Infometrics inputs'!$D$21:$AR$34,MATCH('Rating units'!$B42,'Infometrics inputs'!$B$21:$B$34,0),MATCH('Rating units'!V$30,'Infometrics inputs'!$D$20:$AR$20,0))</f>
        <v>17.531508752126435</v>
      </c>
      <c r="W42" s="4">
        <f>V42*INDEX('Infometrics inputs'!$D$21:$AR$34,MATCH('Rating units'!$B42,'Infometrics inputs'!$B$21:$B$34,0),MATCH('Rating units'!W$30,'Infometrics inputs'!$D$20:$AR$20,0))</f>
        <v>17.719397786587798</v>
      </c>
      <c r="X42" s="4">
        <f>W42*INDEX('Infometrics inputs'!$D$21:$AR$34,MATCH('Rating units'!$B42,'Infometrics inputs'!$B$21:$B$34,0),MATCH('Rating units'!X$30,'Infometrics inputs'!$D$20:$AR$20,0))</f>
        <v>17.895678116402806</v>
      </c>
      <c r="Y42" s="4">
        <f>X42*INDEX('Infometrics inputs'!$D$21:$AR$34,MATCH('Rating units'!$B42,'Infometrics inputs'!$B$21:$B$34,0),MATCH('Rating units'!Y$30,'Infometrics inputs'!$D$20:$AR$20,0))</f>
        <v>18.061854573655246</v>
      </c>
      <c r="Z42" s="4">
        <f>Y42*INDEX('Infometrics inputs'!$D$21:$AR$34,MATCH('Rating units'!$B42,'Infometrics inputs'!$B$21:$B$34,0),MATCH('Rating units'!Z$30,'Infometrics inputs'!$D$20:$AR$20,0))</f>
        <v>18.218070475686432</v>
      </c>
      <c r="AA42" s="4">
        <f>Z42*INDEX('Infometrics inputs'!$D$21:$AR$34,MATCH('Rating units'!$B42,'Infometrics inputs'!$B$21:$B$34,0),MATCH('Rating units'!AA$30,'Infometrics inputs'!$D$20:$AR$20,0))</f>
        <v>18.363250942436512</v>
      </c>
      <c r="AB42" s="4">
        <f>AA42*INDEX('Infometrics inputs'!$D$21:$AR$34,MATCH('Rating units'!$B42,'Infometrics inputs'!$B$21:$B$34,0),MATCH('Rating units'!AB$30,'Infometrics inputs'!$D$20:$AR$20,0))</f>
        <v>18.537739805485106</v>
      </c>
      <c r="AC42" s="4">
        <f>AB42*INDEX('Infometrics inputs'!$D$21:$AR$34,MATCH('Rating units'!$B42,'Infometrics inputs'!$B$21:$B$34,0),MATCH('Rating units'!AC$30,'Infometrics inputs'!$D$20:$AR$20,0))</f>
        <v>18.700691622558004</v>
      </c>
      <c r="AD42" s="4">
        <f>AC42*INDEX('Infometrics inputs'!$D$21:$AR$34,MATCH('Rating units'!$B42,'Infometrics inputs'!$B$21:$B$34,0),MATCH('Rating units'!AD$30,'Infometrics inputs'!$D$20:$AR$20,0))</f>
        <v>18.853037956373736</v>
      </c>
      <c r="AE42" s="4">
        <f>AD42*INDEX('Infometrics inputs'!$D$21:$AR$34,MATCH('Rating units'!$B42,'Infometrics inputs'!$B$21:$B$34,0),MATCH('Rating units'!AE$30,'Infometrics inputs'!$D$20:$AR$20,0))</f>
        <v>18.994850465602966</v>
      </c>
      <c r="AF42" s="4">
        <f>AE42*INDEX('Infometrics inputs'!$D$21:$AR$34,MATCH('Rating units'!$B42,'Infometrics inputs'!$B$21:$B$34,0),MATCH('Rating units'!AF$30,'Infometrics inputs'!$D$20:$AR$20,0))</f>
        <v>19.125842515563061</v>
      </c>
      <c r="AG42" s="4">
        <f>AF42*INDEX('Infometrics inputs'!$D$21:$AR$34,MATCH('Rating units'!$B42,'Infometrics inputs'!$B$21:$B$34,0),MATCH('Rating units'!AG$30,'Infometrics inputs'!$D$20:$AR$20,0))</f>
        <v>19.280410268169149</v>
      </c>
      <c r="AH42" s="4">
        <f>AG42*INDEX('Infometrics inputs'!$D$21:$AR$34,MATCH('Rating units'!$B42,'Infometrics inputs'!$B$21:$B$34,0),MATCH('Rating units'!AH$30,'Infometrics inputs'!$D$20:$AR$20,0))</f>
        <v>19.426378980296452</v>
      </c>
      <c r="AI42" s="4">
        <f>AH42*INDEX('Infometrics inputs'!$D$21:$AR$34,MATCH('Rating units'!$B42,'Infometrics inputs'!$B$21:$B$34,0),MATCH('Rating units'!AI$30,'Infometrics inputs'!$D$20:$AR$20,0))</f>
        <v>19.56546846004073</v>
      </c>
      <c r="AJ42" s="4">
        <f>AI42*INDEX('Infometrics inputs'!$D$21:$AR$34,MATCH('Rating units'!$B42,'Infometrics inputs'!$B$21:$B$34,0),MATCH('Rating units'!AJ$30,'Infometrics inputs'!$D$20:$AR$20,0))</f>
        <v>19.699255198156425</v>
      </c>
      <c r="AK42" s="4">
        <f>AJ42*INDEX('Infometrics inputs'!$D$21:$AR$34,MATCH('Rating units'!$B42,'Infometrics inputs'!$B$21:$B$34,0),MATCH('Rating units'!AK$30,'Infometrics inputs'!$D$20:$AR$20,0))</f>
        <v>19.828814074703388</v>
      </c>
      <c r="AL42" s="4">
        <f>AK42*INDEX('Infometrics inputs'!$D$21:$AR$34,MATCH('Rating units'!$B42,'Infometrics inputs'!$B$21:$B$34,0),MATCH('Rating units'!AL$30,'Infometrics inputs'!$D$20:$AR$20,0))</f>
        <v>19.930497728364973</v>
      </c>
    </row>
    <row r="43" spans="2:38" x14ac:dyDescent="0.35">
      <c r="B43" t="s">
        <v>7</v>
      </c>
      <c r="C43" t="s">
        <v>26</v>
      </c>
      <c r="D43" s="4"/>
      <c r="E43" s="4"/>
      <c r="F43" s="4">
        <f t="shared" si="3"/>
        <v>330</v>
      </c>
      <c r="G43" s="4">
        <f>F43*INDEX('Infometrics inputs'!$D$21:$AR$34,MATCH('Rating units'!$B43,'Infometrics inputs'!$B$21:$B$34,0),MATCH('Rating units'!G$30,'Infometrics inputs'!$D$20:$AR$20,0))</f>
        <v>342.77897574123989</v>
      </c>
      <c r="H43" s="4">
        <f>G43*INDEX('Infometrics inputs'!$D$21:$AR$34,MATCH('Rating units'!$B43,'Infometrics inputs'!$B$21:$B$34,0),MATCH('Rating units'!H$30,'Infometrics inputs'!$D$20:$AR$20,0))</f>
        <v>347.33908355795154</v>
      </c>
      <c r="I43" s="4">
        <f>H43*INDEX('Infometrics inputs'!$D$21:$AR$34,MATCH('Rating units'!$B43,'Infometrics inputs'!$B$21:$B$34,0),MATCH('Rating units'!I$30,'Infometrics inputs'!$D$20:$AR$20,0))</f>
        <v>352.07115902964972</v>
      </c>
      <c r="J43" s="4">
        <f>I43*INDEX('Infometrics inputs'!$D$21:$AR$34,MATCH('Rating units'!$B43,'Infometrics inputs'!$B$21:$B$34,0),MATCH('Rating units'!J$30,'Infometrics inputs'!$D$20:$AR$20,0))</f>
        <v>356.87439353099745</v>
      </c>
      <c r="K43" s="4">
        <f>J43*INDEX('Infometrics inputs'!$D$21:$AR$34,MATCH('Rating units'!$B43,'Infometrics inputs'!$B$21:$B$34,0),MATCH('Rating units'!K$30,'Infometrics inputs'!$D$20:$AR$20,0))</f>
        <v>361.60053908355803</v>
      </c>
      <c r="L43" s="4">
        <f>K43*INDEX('Infometrics inputs'!$D$21:$AR$34,MATCH('Rating units'!$B43,'Infometrics inputs'!$B$21:$B$34,0),MATCH('Rating units'!L$30,'Infometrics inputs'!$D$20:$AR$20,0))</f>
        <v>366.07169811320767</v>
      </c>
      <c r="M43" s="4">
        <f>L43*INDEX('Infometrics inputs'!$D$21:$AR$34,MATCH('Rating units'!$B43,'Infometrics inputs'!$B$21:$B$34,0),MATCH('Rating units'!M$30,'Infometrics inputs'!$D$20:$AR$20,0))</f>
        <v>370.56657681940709</v>
      </c>
      <c r="N43" s="4">
        <f>M43*INDEX('Infometrics inputs'!$D$21:$AR$34,MATCH('Rating units'!$B43,'Infometrics inputs'!$B$21:$B$34,0),MATCH('Rating units'!N$30,'Infometrics inputs'!$D$20:$AR$20,0))</f>
        <v>374.87169811320763</v>
      </c>
      <c r="O43" s="4">
        <f>N43*INDEX('Infometrics inputs'!$D$21:$AR$34,MATCH('Rating units'!$B43,'Infometrics inputs'!$B$21:$B$34,0),MATCH('Rating units'!O$30,'Infometrics inputs'!$D$20:$AR$20,0))</f>
        <v>379.17088948787068</v>
      </c>
      <c r="P43" s="4">
        <f>O43*INDEX('Infometrics inputs'!$D$21:$AR$34,MATCH('Rating units'!$B43,'Infometrics inputs'!$B$21:$B$34,0),MATCH('Rating units'!P$30,'Infometrics inputs'!$D$20:$AR$20,0))</f>
        <v>383.60053908355809</v>
      </c>
      <c r="Q43" s="4">
        <f>P43*INDEX('Infometrics inputs'!$D$21:$AR$34,MATCH('Rating units'!$B43,'Infometrics inputs'!$B$21:$B$34,0),MATCH('Rating units'!Q$30,'Infometrics inputs'!$D$20:$AR$20,0))</f>
        <v>388.2258760107818</v>
      </c>
      <c r="R43" s="4">
        <f>Q43*INDEX('Infometrics inputs'!$D$21:$AR$34,MATCH('Rating units'!$B43,'Infometrics inputs'!$B$21:$B$34,0),MATCH('Rating units'!R$30,'Infometrics inputs'!$D$20:$AR$20,0))</f>
        <v>391.90242587601091</v>
      </c>
      <c r="S43" s="4">
        <f>R43*INDEX('Infometrics inputs'!$D$21:$AR$34,MATCH('Rating units'!$B43,'Infometrics inputs'!$B$21:$B$34,0),MATCH('Rating units'!S$30,'Infometrics inputs'!$D$20:$AR$20,0))</f>
        <v>395.46037735849075</v>
      </c>
      <c r="T43" s="4">
        <f>S43*INDEX('Infometrics inputs'!$D$21:$AR$34,MATCH('Rating units'!$B43,'Infometrics inputs'!$B$21:$B$34,0),MATCH('Rating units'!T$30,'Infometrics inputs'!$D$20:$AR$20,0))</f>
        <v>398.89973045822131</v>
      </c>
      <c r="U43" s="4">
        <f>T43*INDEX('Infometrics inputs'!$D$21:$AR$34,MATCH('Rating units'!$B43,'Infometrics inputs'!$B$21:$B$34,0),MATCH('Rating units'!U$30,'Infometrics inputs'!$D$20:$AR$20,0))</f>
        <v>402.25013477088976</v>
      </c>
      <c r="V43" s="4">
        <f>U43*INDEX('Infometrics inputs'!$D$21:$AR$34,MATCH('Rating units'!$B43,'Infometrics inputs'!$B$21:$B$34,0),MATCH('Rating units'!V$30,'Infometrics inputs'!$D$20:$AR$20,0))</f>
        <v>405.54123989218357</v>
      </c>
      <c r="W43" s="4">
        <f>V43*INDEX('Infometrics inputs'!$D$21:$AR$34,MATCH('Rating units'!$B43,'Infometrics inputs'!$B$21:$B$34,0),MATCH('Rating units'!W$30,'Infometrics inputs'!$D$20:$AR$20,0))</f>
        <v>409.41940700808647</v>
      </c>
      <c r="X43" s="4">
        <f>W43*INDEX('Infometrics inputs'!$D$21:$AR$34,MATCH('Rating units'!$B43,'Infometrics inputs'!$B$21:$B$34,0),MATCH('Rating units'!X$30,'Infometrics inputs'!$D$20:$AR$20,0))</f>
        <v>412.95363881401636</v>
      </c>
      <c r="Y43" s="4">
        <f>X43*INDEX('Infometrics inputs'!$D$21:$AR$34,MATCH('Rating units'!$B43,'Infometrics inputs'!$B$21:$B$34,0),MATCH('Rating units'!Y$30,'Infometrics inputs'!$D$20:$AR$20,0))</f>
        <v>416.09649595687358</v>
      </c>
      <c r="Z43" s="4">
        <f>Y43*INDEX('Infometrics inputs'!$D$21:$AR$34,MATCH('Rating units'!$B43,'Infometrics inputs'!$B$21:$B$34,0),MATCH('Rating units'!Z$30,'Infometrics inputs'!$D$20:$AR$20,0))</f>
        <v>418.90134770889506</v>
      </c>
      <c r="AA43" s="4">
        <f>Z43*INDEX('Infometrics inputs'!$D$21:$AR$34,MATCH('Rating units'!$B43,'Infometrics inputs'!$B$21:$B$34,0),MATCH('Rating units'!AA$30,'Infometrics inputs'!$D$20:$AR$20,0))</f>
        <v>421.52830188679269</v>
      </c>
      <c r="AB43" s="4">
        <f>AA43*INDEX('Infometrics inputs'!$D$21:$AR$34,MATCH('Rating units'!$B43,'Infometrics inputs'!$B$21:$B$34,0),MATCH('Rating units'!AB$30,'Infometrics inputs'!$D$20:$AR$20,0))</f>
        <v>424.71859838274958</v>
      </c>
      <c r="AC43" s="4">
        <f>AB43*INDEX('Infometrics inputs'!$D$21:$AR$34,MATCH('Rating units'!$B43,'Infometrics inputs'!$B$21:$B$34,0),MATCH('Rating units'!AC$30,'Infometrics inputs'!$D$20:$AR$20,0))</f>
        <v>427.67762803234524</v>
      </c>
      <c r="AD43" s="4">
        <f>AC43*INDEX('Infometrics inputs'!$D$21:$AR$34,MATCH('Rating units'!$B43,'Infometrics inputs'!$B$21:$B$34,0),MATCH('Rating units'!AD$30,'Infometrics inputs'!$D$20:$AR$20,0))</f>
        <v>430.31051212938024</v>
      </c>
      <c r="AE43" s="4">
        <f>AD43*INDEX('Infometrics inputs'!$D$21:$AR$34,MATCH('Rating units'!$B43,'Infometrics inputs'!$B$21:$B$34,0),MATCH('Rating units'!AE$30,'Infometrics inputs'!$D$20:$AR$20,0))</f>
        <v>432.62911051212967</v>
      </c>
      <c r="AF43" s="4">
        <f>AE43*INDEX('Infometrics inputs'!$D$21:$AR$34,MATCH('Rating units'!$B43,'Infometrics inputs'!$B$21:$B$34,0),MATCH('Rating units'!AF$30,'Infometrics inputs'!$D$20:$AR$20,0))</f>
        <v>434.75795148248005</v>
      </c>
      <c r="AG43" s="4">
        <f>AF43*INDEX('Infometrics inputs'!$D$21:$AR$34,MATCH('Rating units'!$B43,'Infometrics inputs'!$B$21:$B$34,0),MATCH('Rating units'!AG$30,'Infometrics inputs'!$D$20:$AR$20,0))</f>
        <v>437.01725067385479</v>
      </c>
      <c r="AH43" s="4">
        <f>AG43*INDEX('Infometrics inputs'!$D$21:$AR$34,MATCH('Rating units'!$B43,'Infometrics inputs'!$B$21:$B$34,0),MATCH('Rating units'!AH$30,'Infometrics inputs'!$D$20:$AR$20,0))</f>
        <v>439.01563342318093</v>
      </c>
      <c r="AI43" s="4">
        <f>AH43*INDEX('Infometrics inputs'!$D$21:$AR$34,MATCH('Rating units'!$B43,'Infometrics inputs'!$B$21:$B$34,0),MATCH('Rating units'!AI$30,'Infometrics inputs'!$D$20:$AR$20,0))</f>
        <v>440.67008086253401</v>
      </c>
      <c r="AJ43" s="4">
        <f>AI43*INDEX('Infometrics inputs'!$D$21:$AR$34,MATCH('Rating units'!$B43,'Infometrics inputs'!$B$21:$B$34,0),MATCH('Rating units'!AJ$30,'Infometrics inputs'!$D$20:$AR$20,0))</f>
        <v>442.0102425876014</v>
      </c>
      <c r="AK43" s="4">
        <f>AJ43*INDEX('Infometrics inputs'!$D$21:$AR$34,MATCH('Rating units'!$B43,'Infometrics inputs'!$B$21:$B$34,0),MATCH('Rating units'!AK$30,'Infometrics inputs'!$D$20:$AR$20,0))</f>
        <v>443.18436657681974</v>
      </c>
      <c r="AL43" s="4">
        <f>AK43*INDEX('Infometrics inputs'!$D$21:$AR$34,MATCH('Rating units'!$B43,'Infometrics inputs'!$B$21:$B$34,0),MATCH('Rating units'!AL$30,'Infometrics inputs'!$D$20:$AR$20,0))</f>
        <v>444.90997304582243</v>
      </c>
    </row>
    <row r="44" spans="2:38" x14ac:dyDescent="0.35">
      <c r="B44" t="s">
        <v>2</v>
      </c>
      <c r="C44" t="s">
        <v>27</v>
      </c>
      <c r="D44" s="4"/>
      <c r="E44" s="4"/>
      <c r="F44" s="4">
        <f t="shared" si="3"/>
        <v>159</v>
      </c>
      <c r="G44" s="4">
        <f>F44*INDEX('Infometrics inputs'!$D$21:$AR$34,MATCH('Rating units'!$B44,'Infometrics inputs'!$B$21:$B$34,0),MATCH('Rating units'!G$30,'Infometrics inputs'!$D$20:$AR$20,0))</f>
        <v>165.11116571374569</v>
      </c>
      <c r="H44" s="4">
        <f>G44*INDEX('Infometrics inputs'!$D$21:$AR$34,MATCH('Rating units'!$B44,'Infometrics inputs'!$B$21:$B$34,0),MATCH('Rating units'!H$30,'Infometrics inputs'!$D$20:$AR$20,0))</f>
        <v>167.97816944667585</v>
      </c>
      <c r="I44" s="4">
        <f>H44*INDEX('Infometrics inputs'!$D$21:$AR$34,MATCH('Rating units'!$B44,'Infometrics inputs'!$B$21:$B$34,0),MATCH('Rating units'!I$30,'Infometrics inputs'!$D$20:$AR$20,0))</f>
        <v>170.85418891461515</v>
      </c>
      <c r="J44" s="4">
        <f>I44*INDEX('Infometrics inputs'!$D$21:$AR$34,MATCH('Rating units'!$B44,'Infometrics inputs'!$B$21:$B$34,0),MATCH('Rating units'!J$30,'Infometrics inputs'!$D$20:$AR$20,0))</f>
        <v>173.71067429003452</v>
      </c>
      <c r="K44" s="4">
        <f>J44*INDEX('Infometrics inputs'!$D$21:$AR$34,MATCH('Rating units'!$B44,'Infometrics inputs'!$B$21:$B$34,0),MATCH('Rating units'!K$30,'Infometrics inputs'!$D$20:$AR$20,0))</f>
        <v>176.53109672541703</v>
      </c>
      <c r="L44" s="4">
        <f>K44*INDEX('Infometrics inputs'!$D$21:$AR$34,MATCH('Rating units'!$B44,'Infometrics inputs'!$B$21:$B$34,0),MATCH('Rating units'!L$30,'Infometrics inputs'!$D$20:$AR$20,0))</f>
        <v>179.31245097575962</v>
      </c>
      <c r="M44" s="4">
        <f>L44*INDEX('Infometrics inputs'!$D$21:$AR$34,MATCH('Rating units'!$B44,'Infometrics inputs'!$B$21:$B$34,0),MATCH('Rating units'!M$30,'Infometrics inputs'!$D$20:$AR$20,0))</f>
        <v>181.73167320323211</v>
      </c>
      <c r="N44" s="4">
        <f>M44*INDEX('Infometrics inputs'!$D$21:$AR$34,MATCH('Rating units'!$B44,'Infometrics inputs'!$B$21:$B$34,0),MATCH('Rating units'!N$30,'Infometrics inputs'!$D$20:$AR$20,0))</f>
        <v>184.04871710060013</v>
      </c>
      <c r="O44" s="4">
        <f>N44*INDEX('Infometrics inputs'!$D$21:$AR$34,MATCH('Rating units'!$B44,'Infometrics inputs'!$B$21:$B$34,0),MATCH('Rating units'!O$30,'Infometrics inputs'!$D$20:$AR$20,0))</f>
        <v>186.31316921041446</v>
      </c>
      <c r="P44" s="4">
        <f>O44*INDEX('Infometrics inputs'!$D$21:$AR$34,MATCH('Rating units'!$B44,'Infometrics inputs'!$B$21:$B$34,0),MATCH('Rating units'!P$30,'Infometrics inputs'!$D$20:$AR$20,0))</f>
        <v>188.58813967773949</v>
      </c>
      <c r="Q44" s="4">
        <f>P44*INDEX('Infometrics inputs'!$D$21:$AR$34,MATCH('Rating units'!$B44,'Infometrics inputs'!$B$21:$B$34,0),MATCH('Rating units'!Q$30,'Infometrics inputs'!$D$20:$AR$20,0))</f>
        <v>190.95477011765823</v>
      </c>
      <c r="R44" s="4">
        <f>Q44*INDEX('Infometrics inputs'!$D$21:$AR$34,MATCH('Rating units'!$B44,'Infometrics inputs'!$B$21:$B$34,0),MATCH('Rating units'!R$30,'Infometrics inputs'!$D$20:$AR$20,0))</f>
        <v>193.09450455984506</v>
      </c>
      <c r="S44" s="4">
        <f>R44*INDEX('Infometrics inputs'!$D$21:$AR$34,MATCH('Rating units'!$B44,'Infometrics inputs'!$B$21:$B$34,0),MATCH('Rating units'!S$30,'Infometrics inputs'!$D$20:$AR$20,0))</f>
        <v>195.26429145206259</v>
      </c>
      <c r="T44" s="4">
        <f>S44*INDEX('Infometrics inputs'!$D$21:$AR$34,MATCH('Rating units'!$B44,'Infometrics inputs'!$B$21:$B$34,0),MATCH('Rating units'!T$30,'Infometrics inputs'!$D$20:$AR$20,0))</f>
        <v>197.41304162925863</v>
      </c>
      <c r="U44" s="4">
        <f>T44*INDEX('Infometrics inputs'!$D$21:$AR$34,MATCH('Rating units'!$B44,'Infometrics inputs'!$B$21:$B$34,0),MATCH('Rating units'!U$30,'Infometrics inputs'!$D$20:$AR$20,0))</f>
        <v>199.52122099891318</v>
      </c>
      <c r="V44" s="4">
        <f>U44*INDEX('Infometrics inputs'!$D$21:$AR$34,MATCH('Rating units'!$B44,'Infometrics inputs'!$B$21:$B$34,0),MATCH('Rating units'!V$30,'Infometrics inputs'!$D$20:$AR$20,0))</f>
        <v>201.59484005103241</v>
      </c>
      <c r="W44" s="4">
        <f>V44*INDEX('Infometrics inputs'!$D$21:$AR$34,MATCH('Rating units'!$B44,'Infometrics inputs'!$B$21:$B$34,0),MATCH('Rating units'!W$30,'Infometrics inputs'!$D$20:$AR$20,0))</f>
        <v>203.12601238009728</v>
      </c>
      <c r="X44" s="4">
        <f>W44*INDEX('Infometrics inputs'!$D$21:$AR$34,MATCH('Rating units'!$B44,'Infometrics inputs'!$B$21:$B$34,0),MATCH('Rating units'!X$30,'Infometrics inputs'!$D$20:$AR$20,0))</f>
        <v>204.5730378490762</v>
      </c>
      <c r="Y44" s="4">
        <f>X44*INDEX('Infometrics inputs'!$D$21:$AR$34,MATCH('Rating units'!$B44,'Infometrics inputs'!$B$21:$B$34,0),MATCH('Rating units'!Y$30,'Infometrics inputs'!$D$20:$AR$20,0))</f>
        <v>205.92539810045832</v>
      </c>
      <c r="Z44" s="4">
        <f>Y44*INDEX('Infometrics inputs'!$D$21:$AR$34,MATCH('Rating units'!$B44,'Infometrics inputs'!$B$21:$B$34,0),MATCH('Rating units'!Z$30,'Infometrics inputs'!$D$20:$AR$20,0))</f>
        <v>207.18910362424984</v>
      </c>
      <c r="AA44" s="4">
        <f>Z44*INDEX('Infometrics inputs'!$D$21:$AR$34,MATCH('Rating units'!$B44,'Infometrics inputs'!$B$21:$B$34,0),MATCH('Rating units'!AA$30,'Infometrics inputs'!$D$20:$AR$20,0))</f>
        <v>208.37617540046307</v>
      </c>
      <c r="AB44" s="4">
        <f>AA44*INDEX('Infometrics inputs'!$D$21:$AR$34,MATCH('Rating units'!$B44,'Infometrics inputs'!$B$21:$B$34,0),MATCH('Rating units'!AB$30,'Infometrics inputs'!$D$20:$AR$20,0))</f>
        <v>209.36189576147049</v>
      </c>
      <c r="AC44" s="4">
        <f>AB44*INDEX('Infometrics inputs'!$D$21:$AR$34,MATCH('Rating units'!$B44,'Infometrics inputs'!$B$21:$B$34,0),MATCH('Rating units'!AC$30,'Infometrics inputs'!$D$20:$AR$20,0))</f>
        <v>210.25896139488731</v>
      </c>
      <c r="AD44" s="4">
        <f>AC44*INDEX('Infometrics inputs'!$D$21:$AR$34,MATCH('Rating units'!$B44,'Infometrics inputs'!$B$21:$B$34,0),MATCH('Rating units'!AD$30,'Infometrics inputs'!$D$20:$AR$20,0))</f>
        <v>211.07488541322118</v>
      </c>
      <c r="AE44" s="4">
        <f>AD44*INDEX('Infometrics inputs'!$D$21:$AR$34,MATCH('Rating units'!$B44,'Infometrics inputs'!$B$21:$B$34,0),MATCH('Rating units'!AE$30,'Infometrics inputs'!$D$20:$AR$20,0))</f>
        <v>211.81267306147521</v>
      </c>
      <c r="AF44" s="4">
        <f>AE44*INDEX('Infometrics inputs'!$D$21:$AR$34,MATCH('Rating units'!$B44,'Infometrics inputs'!$B$21:$B$34,0),MATCH('Rating units'!AF$30,'Infometrics inputs'!$D$20:$AR$20,0))</f>
        <v>212.47082171714786</v>
      </c>
      <c r="AG44" s="4">
        <f>AF44*INDEX('Infometrics inputs'!$D$21:$AR$34,MATCH('Rating units'!$B44,'Infometrics inputs'!$B$21:$B$34,0),MATCH('Rating units'!AG$30,'Infometrics inputs'!$D$20:$AR$20,0))</f>
        <v>212.96969238765772</v>
      </c>
      <c r="AH44" s="4">
        <f>AG44*INDEX('Infometrics inputs'!$D$21:$AR$34,MATCH('Rating units'!$B44,'Infometrics inputs'!$B$21:$B$34,0),MATCH('Rating units'!AH$30,'Infometrics inputs'!$D$20:$AR$20,0))</f>
        <v>213.37990833057697</v>
      </c>
      <c r="AI44" s="4">
        <f>AH44*INDEX('Infometrics inputs'!$D$21:$AR$34,MATCH('Rating units'!$B44,'Infometrics inputs'!$B$21:$B$34,0),MATCH('Rating units'!AI$30,'Infometrics inputs'!$D$20:$AR$20,0))</f>
        <v>213.72551150593014</v>
      </c>
      <c r="AJ44" s="4">
        <f>AI44*INDEX('Infometrics inputs'!$D$21:$AR$34,MATCH('Rating units'!$B44,'Infometrics inputs'!$B$21:$B$34,0),MATCH('Rating units'!AJ$30,'Infometrics inputs'!$D$20:$AR$20,0))</f>
        <v>214.0230307612342</v>
      </c>
      <c r="AK44" s="4">
        <f>AJ44*INDEX('Infometrics inputs'!$D$21:$AR$34,MATCH('Rating units'!$B44,'Infometrics inputs'!$B$21:$B$34,0),MATCH('Rating units'!AK$30,'Infometrics inputs'!$D$20:$AR$20,0))</f>
        <v>214.27697396399373</v>
      </c>
      <c r="AL44" s="4">
        <f>AK44*INDEX('Infometrics inputs'!$D$21:$AR$34,MATCH('Rating units'!$B44,'Infometrics inputs'!$B$21:$B$34,0),MATCH('Rating units'!AL$30,'Infometrics inputs'!$D$20:$AR$20,0))</f>
        <v>214.40319425412272</v>
      </c>
    </row>
    <row r="45" spans="2:38" x14ac:dyDescent="0.35">
      <c r="B45" t="s">
        <v>0</v>
      </c>
      <c r="C45" t="s">
        <v>28</v>
      </c>
      <c r="D45" s="4"/>
      <c r="E45" s="4"/>
      <c r="F45" s="4">
        <f t="shared" si="3"/>
        <v>1880</v>
      </c>
      <c r="G45" s="4">
        <f>F45*INDEX('Infometrics inputs'!$D$21:$AR$34,MATCH('Rating units'!$B45,'Infometrics inputs'!$B$21:$B$34,0),MATCH('Rating units'!G$30,'Infometrics inputs'!$D$20:$AR$20,0))</f>
        <v>1917.9758191627654</v>
      </c>
      <c r="H45" s="4">
        <f>G45*INDEX('Infometrics inputs'!$D$21:$AR$34,MATCH('Rating units'!$B45,'Infometrics inputs'!$B$21:$B$34,0),MATCH('Rating units'!H$30,'Infometrics inputs'!$D$20:$AR$20,0))</f>
        <v>1935.0658330198423</v>
      </c>
      <c r="I45" s="4">
        <f>H45*INDEX('Infometrics inputs'!$D$21:$AR$34,MATCH('Rating units'!$B45,'Infometrics inputs'!$B$21:$B$34,0),MATCH('Rating units'!I$30,'Infometrics inputs'!$D$20:$AR$20,0))</f>
        <v>1950.3116651825462</v>
      </c>
      <c r="J45" s="4">
        <f>I45*INDEX('Infometrics inputs'!$D$21:$AR$34,MATCH('Rating units'!$B45,'Infometrics inputs'!$B$21:$B$34,0),MATCH('Rating units'!J$30,'Infometrics inputs'!$D$20:$AR$20,0))</f>
        <v>1963.3910314712778</v>
      </c>
      <c r="K45" s="4">
        <f>J45*INDEX('Infometrics inputs'!$D$21:$AR$34,MATCH('Rating units'!$B45,'Infometrics inputs'!$B$21:$B$34,0),MATCH('Rating units'!K$30,'Infometrics inputs'!$D$20:$AR$20,0))</f>
        <v>1973.8742196465721</v>
      </c>
      <c r="L45" s="4">
        <f>K45*INDEX('Infometrics inputs'!$D$21:$AR$34,MATCH('Rating units'!$B45,'Infometrics inputs'!$B$21:$B$34,0),MATCH('Rating units'!L$30,'Infometrics inputs'!$D$20:$AR$20,0))</f>
        <v>1981.1882800558085</v>
      </c>
      <c r="M45" s="4">
        <f>L45*INDEX('Infometrics inputs'!$D$21:$AR$34,MATCH('Rating units'!$B45,'Infometrics inputs'!$B$21:$B$34,0),MATCH('Rating units'!M$30,'Infometrics inputs'!$D$20:$AR$20,0))</f>
        <v>1994.7242155989723</v>
      </c>
      <c r="N45" s="4">
        <f>M45*INDEX('Infometrics inputs'!$D$21:$AR$34,MATCH('Rating units'!$B45,'Infometrics inputs'!$B$21:$B$34,0),MATCH('Rating units'!N$30,'Infometrics inputs'!$D$20:$AR$20,0))</f>
        <v>2006.2727320346085</v>
      </c>
      <c r="O45" s="4">
        <f>N45*INDEX('Infometrics inputs'!$D$21:$AR$34,MATCH('Rating units'!$B45,'Infometrics inputs'!$B$21:$B$34,0),MATCH('Rating units'!O$30,'Infometrics inputs'!$D$20:$AR$20,0))</f>
        <v>2016.5142070752033</v>
      </c>
      <c r="P45" s="4">
        <f>O45*INDEX('Infometrics inputs'!$D$21:$AR$34,MATCH('Rating units'!$B45,'Infometrics inputs'!$B$21:$B$34,0),MATCH('Rating units'!P$30,'Infometrics inputs'!$D$20:$AR$20,0))</f>
        <v>2025.690353855457</v>
      </c>
      <c r="Q45" s="4">
        <f>P45*INDEX('Infometrics inputs'!$D$21:$AR$34,MATCH('Rating units'!$B45,'Infometrics inputs'!$B$21:$B$34,0),MATCH('Rating units'!Q$30,'Infometrics inputs'!$D$20:$AR$20,0))</f>
        <v>2033.5952685939583</v>
      </c>
      <c r="R45" s="4">
        <f>Q45*INDEX('Infometrics inputs'!$D$21:$AR$34,MATCH('Rating units'!$B45,'Infometrics inputs'!$B$21:$B$34,0),MATCH('Rating units'!R$30,'Infometrics inputs'!$D$20:$AR$20,0))</f>
        <v>2045.9942571702031</v>
      </c>
      <c r="S45" s="4">
        <f>R45*INDEX('Infometrics inputs'!$D$21:$AR$34,MATCH('Rating units'!$B45,'Infometrics inputs'!$B$21:$B$34,0),MATCH('Rating units'!S$30,'Infometrics inputs'!$D$20:$AR$20,0))</f>
        <v>2057.6949633573167</v>
      </c>
      <c r="T45" s="4">
        <f>S45*INDEX('Infometrics inputs'!$D$21:$AR$34,MATCH('Rating units'!$B45,'Infometrics inputs'!$B$21:$B$34,0),MATCH('Rating units'!T$30,'Infometrics inputs'!$D$20:$AR$20,0))</f>
        <v>2069.0196713348978</v>
      </c>
      <c r="U45" s="4">
        <f>T45*INDEX('Infometrics inputs'!$D$21:$AR$34,MATCH('Rating units'!$B45,'Infometrics inputs'!$B$21:$B$34,0),MATCH('Rating units'!U$30,'Infometrics inputs'!$D$20:$AR$20,0))</f>
        <v>2079.7445726448914</v>
      </c>
      <c r="V45" s="4">
        <f>U45*INDEX('Infometrics inputs'!$D$21:$AR$34,MATCH('Rating units'!$B45,'Infometrics inputs'!$B$21:$B$34,0),MATCH('Rating units'!V$30,'Infometrics inputs'!$D$20:$AR$20,0))</f>
        <v>2089.0908138532668</v>
      </c>
      <c r="W45" s="4">
        <f>V45*INDEX('Infometrics inputs'!$D$21:$AR$34,MATCH('Rating units'!$B45,'Infometrics inputs'!$B$21:$B$34,0),MATCH('Rating units'!W$30,'Infometrics inputs'!$D$20:$AR$20,0))</f>
        <v>2101.8837053156881</v>
      </c>
      <c r="X45" s="4">
        <f>W45*INDEX('Infometrics inputs'!$D$21:$AR$34,MATCH('Rating units'!$B45,'Infometrics inputs'!$B$21:$B$34,0),MATCH('Rating units'!X$30,'Infometrics inputs'!$D$20:$AR$20,0))</f>
        <v>2113.1009852334028</v>
      </c>
      <c r="Y45" s="4">
        <f>X45*INDEX('Infometrics inputs'!$D$21:$AR$34,MATCH('Rating units'!$B45,'Infometrics inputs'!$B$21:$B$34,0),MATCH('Rating units'!Y$30,'Infometrics inputs'!$D$20:$AR$20,0))</f>
        <v>2123.3514126123205</v>
      </c>
      <c r="Z45" s="4">
        <f>Y45*INDEX('Infometrics inputs'!$D$21:$AR$34,MATCH('Rating units'!$B45,'Infometrics inputs'!$B$21:$B$34,0),MATCH('Rating units'!Z$30,'Infometrics inputs'!$D$20:$AR$20,0))</f>
        <v>2132.7603201889506</v>
      </c>
      <c r="AA45" s="4">
        <f>Z45*INDEX('Infometrics inputs'!$D$21:$AR$34,MATCH('Rating units'!$B45,'Infometrics inputs'!$B$21:$B$34,0),MATCH('Rating units'!AA$30,'Infometrics inputs'!$D$20:$AR$20,0))</f>
        <v>2140.9785667687293</v>
      </c>
      <c r="AB45" s="4">
        <f>AA45*INDEX('Infometrics inputs'!$D$21:$AR$34,MATCH('Rating units'!$B45,'Infometrics inputs'!$B$21:$B$34,0),MATCH('Rating units'!AB$30,'Infometrics inputs'!$D$20:$AR$20,0))</f>
        <v>2151.3185175308681</v>
      </c>
      <c r="AC45" s="4">
        <f>AB45*INDEX('Infometrics inputs'!$D$21:$AR$34,MATCH('Rating units'!$B45,'Infometrics inputs'!$B$21:$B$34,0),MATCH('Rating units'!AC$30,'Infometrics inputs'!$D$20:$AR$20,0))</f>
        <v>2160.7095204308544</v>
      </c>
      <c r="AD45" s="4">
        <f>AC45*INDEX('Infometrics inputs'!$D$21:$AR$34,MATCH('Rating units'!$B45,'Infometrics inputs'!$B$21:$B$34,0),MATCH('Rating units'!AD$30,'Infometrics inputs'!$D$20:$AR$20,0))</f>
        <v>2169.635001738086</v>
      </c>
      <c r="AE45" s="4">
        <f>AD45*INDEX('Infometrics inputs'!$D$21:$AR$34,MATCH('Rating units'!$B45,'Infometrics inputs'!$B$21:$B$34,0),MATCH('Rating units'!AE$30,'Infometrics inputs'!$D$20:$AR$20,0))</f>
        <v>2178.1307708058525</v>
      </c>
      <c r="AF45" s="4">
        <f>AE45*INDEX('Infometrics inputs'!$D$21:$AR$34,MATCH('Rating units'!$B45,'Infometrics inputs'!$B$21:$B$34,0),MATCH('Rating units'!AF$30,'Infometrics inputs'!$D$20:$AR$20,0))</f>
        <v>2185.8297817629432</v>
      </c>
      <c r="AG45" s="4">
        <f>AF45*INDEX('Infometrics inputs'!$D$21:$AR$34,MATCH('Rating units'!$B45,'Infometrics inputs'!$B$21:$B$34,0),MATCH('Rating units'!AG$30,'Infometrics inputs'!$D$20:$AR$20,0))</f>
        <v>2195.7937343155504</v>
      </c>
      <c r="AH45" s="4">
        <f>AG45*INDEX('Infometrics inputs'!$D$21:$AR$34,MATCH('Rating units'!$B45,'Infometrics inputs'!$B$21:$B$34,0),MATCH('Rating units'!AH$30,'Infometrics inputs'!$D$20:$AR$20,0))</f>
        <v>2204.9609287574813</v>
      </c>
      <c r="AI45" s="4">
        <f>AH45*INDEX('Infometrics inputs'!$D$21:$AR$34,MATCH('Rating units'!$B45,'Infometrics inputs'!$B$21:$B$34,0),MATCH('Rating units'!AI$30,'Infometrics inputs'!$D$20:$AR$20,0))</f>
        <v>2213.8595530497464</v>
      </c>
      <c r="AJ45" s="4">
        <f>AI45*INDEX('Infometrics inputs'!$D$21:$AR$34,MATCH('Rating units'!$B45,'Infometrics inputs'!$B$21:$B$34,0),MATCH('Rating units'!AJ$30,'Infometrics inputs'!$D$20:$AR$20,0))</f>
        <v>2222.58808291389</v>
      </c>
      <c r="AK45" s="4">
        <f>AJ45*INDEX('Infometrics inputs'!$D$21:$AR$34,MATCH('Rating units'!$B45,'Infometrics inputs'!$B$21:$B$34,0),MATCH('Rating units'!AK$30,'Infometrics inputs'!$D$20:$AR$20,0))</f>
        <v>2230.8689958619234</v>
      </c>
      <c r="AL45" s="4">
        <f>AK45*INDEX('Infometrics inputs'!$D$21:$AR$34,MATCH('Rating units'!$B45,'Infometrics inputs'!$B$21:$B$34,0),MATCH('Rating units'!AL$30,'Infometrics inputs'!$D$20:$AR$20,0))</f>
        <v>2236.7954438312186</v>
      </c>
    </row>
    <row r="46" spans="2:38" x14ac:dyDescent="0.35">
      <c r="B46" t="s">
        <v>1</v>
      </c>
      <c r="C46" t="s">
        <v>29</v>
      </c>
      <c r="D46" s="4"/>
      <c r="E46" s="4"/>
      <c r="F46" s="4">
        <f t="shared" si="3"/>
        <v>206</v>
      </c>
      <c r="G46" s="4">
        <f>F46*INDEX('Infometrics inputs'!$D$21:$AR$34,MATCH('Rating units'!$B46,'Infometrics inputs'!$B$21:$B$34,0),MATCH('Rating units'!G$30,'Infometrics inputs'!$D$20:$AR$20,0))</f>
        <v>216.40289495642503</v>
      </c>
      <c r="H46" s="4">
        <f>G46*INDEX('Infometrics inputs'!$D$21:$AR$34,MATCH('Rating units'!$B46,'Infometrics inputs'!$B$21:$B$34,0),MATCH('Rating units'!H$30,'Infometrics inputs'!$D$20:$AR$20,0))</f>
        <v>217.2122079547562</v>
      </c>
      <c r="I46" s="4">
        <f>H46*INDEX('Infometrics inputs'!$D$21:$AR$34,MATCH('Rating units'!$B46,'Infometrics inputs'!$B$21:$B$34,0),MATCH('Rating units'!I$30,'Infometrics inputs'!$D$20:$AR$20,0))</f>
        <v>217.99406638234751</v>
      </c>
      <c r="J46" s="4">
        <f>I46*INDEX('Infometrics inputs'!$D$21:$AR$34,MATCH('Rating units'!$B46,'Infometrics inputs'!$B$21:$B$34,0),MATCH('Rating units'!J$30,'Infometrics inputs'!$D$20:$AR$20,0))</f>
        <v>218.70669154459489</v>
      </c>
      <c r="K46" s="4">
        <f>J46*INDEX('Infometrics inputs'!$D$21:$AR$34,MATCH('Rating units'!$B46,'Infometrics inputs'!$B$21:$B$34,0),MATCH('Rating units'!K$30,'Infometrics inputs'!$D$20:$AR$20,0))</f>
        <v>219.29398062302991</v>
      </c>
      <c r="L46" s="4">
        <f>K46*INDEX('Infometrics inputs'!$D$21:$AR$34,MATCH('Rating units'!$B46,'Infometrics inputs'!$B$21:$B$34,0),MATCH('Rating units'!L$30,'Infometrics inputs'!$D$20:$AR$20,0))</f>
        <v>219.67595725941038</v>
      </c>
      <c r="M46" s="4">
        <f>L46*INDEX('Infometrics inputs'!$D$21:$AR$34,MATCH('Rating units'!$B46,'Infometrics inputs'!$B$21:$B$34,0),MATCH('Rating units'!M$30,'Infometrics inputs'!$D$20:$AR$20,0))</f>
        <v>220.45542833302432</v>
      </c>
      <c r="N46" s="4">
        <f>M46*INDEX('Infometrics inputs'!$D$21:$AR$34,MATCH('Rating units'!$B46,'Infometrics inputs'!$B$21:$B$34,0),MATCH('Rating units'!N$30,'Infometrics inputs'!$D$20:$AR$20,0))</f>
        <v>221.0928518449843</v>
      </c>
      <c r="O46" s="4">
        <f>N46*INDEX('Infometrics inputs'!$D$21:$AR$34,MATCH('Rating units'!$B46,'Infometrics inputs'!$B$21:$B$34,0),MATCH('Rating units'!O$30,'Infometrics inputs'!$D$20:$AR$20,0))</f>
        <v>221.62165075097354</v>
      </c>
      <c r="P46" s="4">
        <f>O46*INDEX('Infometrics inputs'!$D$21:$AR$34,MATCH('Rating units'!$B46,'Infometrics inputs'!$B$21:$B$34,0),MATCH('Rating units'!P$30,'Infometrics inputs'!$D$20:$AR$20,0))</f>
        <v>222.07644168366409</v>
      </c>
      <c r="Q46" s="4">
        <f>P46*INDEX('Infometrics inputs'!$D$21:$AR$34,MATCH('Rating units'!$B46,'Infometrics inputs'!$B$21:$B$34,0),MATCH('Rating units'!Q$30,'Infometrics inputs'!$D$20:$AR$20,0))</f>
        <v>222.48945392175051</v>
      </c>
      <c r="R46" s="4">
        <f>Q46*INDEX('Infometrics inputs'!$D$21:$AR$34,MATCH('Rating units'!$B46,'Infometrics inputs'!$B$21:$B$34,0),MATCH('Rating units'!R$30,'Infometrics inputs'!$D$20:$AR$20,0))</f>
        <v>222.95976265529396</v>
      </c>
      <c r="S46" s="4">
        <f>R46*INDEX('Infometrics inputs'!$D$21:$AR$34,MATCH('Rating units'!$B46,'Infometrics inputs'!$B$21:$B$34,0),MATCH('Rating units'!S$30,'Infometrics inputs'!$D$20:$AR$20,0))</f>
        <v>223.46349434452071</v>
      </c>
      <c r="T46" s="4">
        <f>S46*INDEX('Infometrics inputs'!$D$21:$AR$34,MATCH('Rating units'!$B46,'Infometrics inputs'!$B$21:$B$34,0),MATCH('Rating units'!T$30,'Infometrics inputs'!$D$20:$AR$20,0))</f>
        <v>223.93857778601895</v>
      </c>
      <c r="U46" s="4">
        <f>T46*INDEX('Infometrics inputs'!$D$21:$AR$34,MATCH('Rating units'!$B46,'Infometrics inputs'!$B$21:$B$34,0),MATCH('Rating units'!U$30,'Infometrics inputs'!$D$20:$AR$20,0))</f>
        <v>224.32294177637681</v>
      </c>
      <c r="V46" s="4">
        <f>U46*INDEX('Infometrics inputs'!$D$21:$AR$34,MATCH('Rating units'!$B46,'Infometrics inputs'!$B$21:$B$34,0),MATCH('Rating units'!V$30,'Infometrics inputs'!$D$20:$AR$20,0))</f>
        <v>224.55690246615984</v>
      </c>
      <c r="W46" s="4">
        <f>V46*INDEX('Infometrics inputs'!$D$21:$AR$34,MATCH('Rating units'!$B46,'Infometrics inputs'!$B$21:$B$34,0),MATCH('Rating units'!W$30,'Infometrics inputs'!$D$20:$AR$20,0))</f>
        <v>224.7562465232709</v>
      </c>
      <c r="X46" s="4">
        <f>W46*INDEX('Infometrics inputs'!$D$21:$AR$34,MATCH('Rating units'!$B46,'Infometrics inputs'!$B$21:$B$34,0),MATCH('Rating units'!X$30,'Infometrics inputs'!$D$20:$AR$20,0))</f>
        <v>224.83264185054696</v>
      </c>
      <c r="Y46" s="4">
        <f>X46*INDEX('Infometrics inputs'!$D$21:$AR$34,MATCH('Rating units'!$B46,'Infometrics inputs'!$B$21:$B$34,0),MATCH('Rating units'!Y$30,'Infometrics inputs'!$D$20:$AR$20,0))</f>
        <v>224.76937697014645</v>
      </c>
      <c r="Z46" s="4">
        <f>Y46*INDEX('Infometrics inputs'!$D$21:$AR$34,MATCH('Rating units'!$B46,'Infometrics inputs'!$B$21:$B$34,0),MATCH('Rating units'!Z$30,'Infometrics inputs'!$D$20:$AR$20,0))</f>
        <v>224.55332143519374</v>
      </c>
      <c r="AA46" s="4">
        <f>Z46*INDEX('Infometrics inputs'!$D$21:$AR$34,MATCH('Rating units'!$B46,'Infometrics inputs'!$B$21:$B$34,0),MATCH('Rating units'!AA$30,'Infometrics inputs'!$D$20:$AR$20,0))</f>
        <v>224.17492582977928</v>
      </c>
      <c r="AB46" s="4">
        <f>AA46*INDEX('Infometrics inputs'!$D$21:$AR$34,MATCH('Rating units'!$B46,'Infometrics inputs'!$B$21:$B$34,0),MATCH('Rating units'!AB$30,'Infometrics inputs'!$D$20:$AR$20,0))</f>
        <v>224.22267290932683</v>
      </c>
      <c r="AC46" s="4">
        <f>AB46*INDEX('Infometrics inputs'!$D$21:$AR$34,MATCH('Rating units'!$B46,'Infometrics inputs'!$B$21:$B$34,0),MATCH('Rating units'!AC$30,'Infometrics inputs'!$D$20:$AR$20,0))</f>
        <v>224.1785068607453</v>
      </c>
      <c r="AD46" s="4">
        <f>AC46*INDEX('Infometrics inputs'!$D$21:$AR$34,MATCH('Rating units'!$B46,'Infometrics inputs'!$B$21:$B$34,0),MATCH('Rating units'!AD$30,'Infometrics inputs'!$D$20:$AR$20,0))</f>
        <v>224.02571620619312</v>
      </c>
      <c r="AE46" s="4">
        <f>AD46*INDEX('Infometrics inputs'!$D$21:$AR$34,MATCH('Rating units'!$B46,'Infometrics inputs'!$B$21:$B$34,0),MATCH('Rating units'!AE$30,'Infometrics inputs'!$D$20:$AR$20,0))</f>
        <v>223.74758946782859</v>
      </c>
      <c r="AF46" s="4">
        <f>AE46*INDEX('Infometrics inputs'!$D$21:$AR$34,MATCH('Rating units'!$B46,'Infometrics inputs'!$B$21:$B$34,0),MATCH('Rating units'!AF$30,'Infometrics inputs'!$D$20:$AR$20,0))</f>
        <v>223.33457722974217</v>
      </c>
      <c r="AG46" s="4">
        <f>AF46*INDEX('Infometrics inputs'!$D$21:$AR$34,MATCH('Rating units'!$B46,'Infometrics inputs'!$B$21:$B$34,0),MATCH('Rating units'!AG$30,'Infometrics inputs'!$D$20:$AR$20,0))</f>
        <v>223.13045846467634</v>
      </c>
      <c r="AH46" s="4">
        <f>AG46*INDEX('Infometrics inputs'!$D$21:$AR$34,MATCH('Rating units'!$B46,'Infometrics inputs'!$B$21:$B$34,0),MATCH('Rating units'!AH$30,'Infometrics inputs'!$D$20:$AR$20,0))</f>
        <v>222.85471908028919</v>
      </c>
      <c r="AI46" s="4">
        <f>AH46*INDEX('Infometrics inputs'!$D$21:$AR$34,MATCH('Rating units'!$B46,'Infometrics inputs'!$B$21:$B$34,0),MATCH('Rating units'!AI$30,'Infometrics inputs'!$D$20:$AR$20,0))</f>
        <v>222.49184127572772</v>
      </c>
      <c r="AJ46" s="4">
        <f>AI46*INDEX('Infometrics inputs'!$D$21:$AR$34,MATCH('Rating units'!$B46,'Infometrics inputs'!$B$21:$B$34,0),MATCH('Rating units'!AJ$30,'Infometrics inputs'!$D$20:$AR$20,0))</f>
        <v>222.03108195809375</v>
      </c>
      <c r="AK46" s="4">
        <f>AJ46*INDEX('Infometrics inputs'!$D$21:$AR$34,MATCH('Rating units'!$B46,'Infometrics inputs'!$B$21:$B$34,0),MATCH('Rating units'!AK$30,'Infometrics inputs'!$D$20:$AR$20,0))</f>
        <v>221.46408538846646</v>
      </c>
      <c r="AL46" s="4">
        <f>AK46*INDEX('Infometrics inputs'!$D$21:$AR$34,MATCH('Rating units'!$B46,'Infometrics inputs'!$B$21:$B$34,0),MATCH('Rating units'!AL$30,'Infometrics inputs'!$D$20:$AR$20,0))</f>
        <v>220.94244854440936</v>
      </c>
    </row>
    <row r="47" spans="2:38" x14ac:dyDescent="0.35">
      <c r="B47" t="s">
        <v>1</v>
      </c>
      <c r="C47" t="s">
        <v>30</v>
      </c>
      <c r="D47" s="4"/>
      <c r="E47" s="4"/>
      <c r="F47" s="4">
        <f t="shared" si="3"/>
        <v>24</v>
      </c>
      <c r="G47" s="4">
        <f>F47*INDEX('Infometrics inputs'!$D$21:$AR$34,MATCH('Rating units'!$B47,'Infometrics inputs'!$B$21:$B$34,0),MATCH('Rating units'!G$30,'Infometrics inputs'!$D$20:$AR$20,0))</f>
        <v>25.211987761913594</v>
      </c>
      <c r="H47" s="4">
        <f>G47*INDEX('Infometrics inputs'!$D$21:$AR$34,MATCH('Rating units'!$B47,'Infometrics inputs'!$B$21:$B$34,0),MATCH('Rating units'!H$30,'Infometrics inputs'!$D$20:$AR$20,0))</f>
        <v>25.30627665492305</v>
      </c>
      <c r="I47" s="4">
        <f>H47*INDEX('Infometrics inputs'!$D$21:$AR$34,MATCH('Rating units'!$B47,'Infometrics inputs'!$B$21:$B$34,0),MATCH('Rating units'!I$30,'Infometrics inputs'!$D$20:$AR$20,0))</f>
        <v>25.397366957166696</v>
      </c>
      <c r="J47" s="4">
        <f>I47*INDEX('Infometrics inputs'!$D$21:$AR$34,MATCH('Rating units'!$B47,'Infometrics inputs'!$B$21:$B$34,0),MATCH('Rating units'!J$30,'Infometrics inputs'!$D$20:$AR$20,0))</f>
        <v>25.480391247913964</v>
      </c>
      <c r="K47" s="4">
        <f>J47*INDEX('Infometrics inputs'!$D$21:$AR$34,MATCH('Rating units'!$B47,'Infometrics inputs'!$B$21:$B$34,0),MATCH('Rating units'!K$30,'Infometrics inputs'!$D$20:$AR$20,0))</f>
        <v>25.548813276469499</v>
      </c>
      <c r="L47" s="4">
        <f>K47*INDEX('Infometrics inputs'!$D$21:$AR$34,MATCH('Rating units'!$B47,'Infometrics inputs'!$B$21:$B$34,0),MATCH('Rating units'!L$30,'Infometrics inputs'!$D$20:$AR$20,0))</f>
        <v>25.59331540886334</v>
      </c>
      <c r="M47" s="4">
        <f>L47*INDEX('Infometrics inputs'!$D$21:$AR$34,MATCH('Rating units'!$B47,'Infometrics inputs'!$B$21:$B$34,0),MATCH('Rating units'!M$30,'Infometrics inputs'!$D$20:$AR$20,0))</f>
        <v>25.684127572779527</v>
      </c>
      <c r="N47" s="4">
        <f>M47*INDEX('Infometrics inputs'!$D$21:$AR$34,MATCH('Rating units'!$B47,'Infometrics inputs'!$B$21:$B$34,0),MATCH('Rating units'!N$30,'Infometrics inputs'!$D$20:$AR$20,0))</f>
        <v>25.758390506211757</v>
      </c>
      <c r="O47" s="4">
        <f>N47*INDEX('Infometrics inputs'!$D$21:$AR$34,MATCH('Rating units'!$B47,'Infometrics inputs'!$B$21:$B$34,0),MATCH('Rating units'!O$30,'Infometrics inputs'!$D$20:$AR$20,0))</f>
        <v>25.819998145744485</v>
      </c>
      <c r="P47" s="4">
        <f>O47*INDEX('Infometrics inputs'!$D$21:$AR$34,MATCH('Rating units'!$B47,'Infometrics inputs'!$B$21:$B$34,0),MATCH('Rating units'!P$30,'Infometrics inputs'!$D$20:$AR$20,0))</f>
        <v>25.872983497125908</v>
      </c>
      <c r="Q47" s="4">
        <f>P47*INDEX('Infometrics inputs'!$D$21:$AR$34,MATCH('Rating units'!$B47,'Infometrics inputs'!$B$21:$B$34,0),MATCH('Rating units'!Q$30,'Infometrics inputs'!$D$20:$AR$20,0))</f>
        <v>25.921101427776755</v>
      </c>
      <c r="R47" s="4">
        <f>Q47*INDEX('Infometrics inputs'!$D$21:$AR$34,MATCH('Rating units'!$B47,'Infometrics inputs'!$B$21:$B$34,0),MATCH('Rating units'!R$30,'Infometrics inputs'!$D$20:$AR$20,0))</f>
        <v>25.975894678286672</v>
      </c>
      <c r="S47" s="4">
        <f>R47*INDEX('Infometrics inputs'!$D$21:$AR$34,MATCH('Rating units'!$B47,'Infometrics inputs'!$B$21:$B$34,0),MATCH('Rating units'!S$30,'Infometrics inputs'!$D$20:$AR$20,0))</f>
        <v>26.03458186538105</v>
      </c>
      <c r="T47" s="4">
        <f>S47*INDEX('Infometrics inputs'!$D$21:$AR$34,MATCH('Rating units'!$B47,'Infometrics inputs'!$B$21:$B$34,0),MATCH('Rating units'!T$30,'Infometrics inputs'!$D$20:$AR$20,0))</f>
        <v>26.089931392545893</v>
      </c>
      <c r="U47" s="4">
        <f>T47*INDEX('Infometrics inputs'!$D$21:$AR$34,MATCH('Rating units'!$B47,'Infometrics inputs'!$B$21:$B$34,0),MATCH('Rating units'!U$30,'Infometrics inputs'!$D$20:$AR$20,0))</f>
        <v>26.134711663267197</v>
      </c>
      <c r="V47" s="4">
        <f>U47*INDEX('Infometrics inputs'!$D$21:$AR$34,MATCH('Rating units'!$B47,'Infometrics inputs'!$B$21:$B$34,0),MATCH('Rating units'!V$30,'Infometrics inputs'!$D$20:$AR$20,0))</f>
        <v>26.161969219358426</v>
      </c>
      <c r="W47" s="4">
        <f>V47*INDEX('Infometrics inputs'!$D$21:$AR$34,MATCH('Rating units'!$B47,'Infometrics inputs'!$B$21:$B$34,0),MATCH('Rating units'!W$30,'Infometrics inputs'!$D$20:$AR$20,0))</f>
        <v>26.185193769701463</v>
      </c>
      <c r="X47" s="4">
        <f>W47*INDEX('Infometrics inputs'!$D$21:$AR$34,MATCH('Rating units'!$B47,'Infometrics inputs'!$B$21:$B$34,0),MATCH('Rating units'!X$30,'Infometrics inputs'!$D$20:$AR$20,0))</f>
        <v>26.194094196180227</v>
      </c>
      <c r="Y47" s="4">
        <f>X47*INDEX('Infometrics inputs'!$D$21:$AR$34,MATCH('Rating units'!$B47,'Infometrics inputs'!$B$21:$B$34,0),MATCH('Rating units'!Y$30,'Infometrics inputs'!$D$20:$AR$20,0))</f>
        <v>26.186723530502498</v>
      </c>
      <c r="Z47" s="4">
        <f>Y47*INDEX('Infometrics inputs'!$D$21:$AR$34,MATCH('Rating units'!$B47,'Infometrics inputs'!$B$21:$B$34,0),MATCH('Rating units'!Z$30,'Infometrics inputs'!$D$20:$AR$20,0))</f>
        <v>26.161552011867229</v>
      </c>
      <c r="AA47" s="4">
        <f>Z47*INDEX('Infometrics inputs'!$D$21:$AR$34,MATCH('Rating units'!$B47,'Infometrics inputs'!$B$21:$B$34,0),MATCH('Rating units'!AA$30,'Infometrics inputs'!$D$20:$AR$20,0))</f>
        <v>26.117467086964574</v>
      </c>
      <c r="AB47" s="4">
        <f>AA47*INDEX('Infometrics inputs'!$D$21:$AR$34,MATCH('Rating units'!$B47,'Infometrics inputs'!$B$21:$B$34,0),MATCH('Rating units'!AB$30,'Infometrics inputs'!$D$20:$AR$20,0))</f>
        <v>26.123029853513803</v>
      </c>
      <c r="AC47" s="4">
        <f>AB47*INDEX('Infometrics inputs'!$D$21:$AR$34,MATCH('Rating units'!$B47,'Infometrics inputs'!$B$21:$B$34,0),MATCH('Rating units'!AC$30,'Infometrics inputs'!$D$20:$AR$20,0))</f>
        <v>26.117884294455763</v>
      </c>
      <c r="AD47" s="4">
        <f>AC47*INDEX('Infometrics inputs'!$D$21:$AR$34,MATCH('Rating units'!$B47,'Infometrics inputs'!$B$21:$B$34,0),MATCH('Rating units'!AD$30,'Infometrics inputs'!$D$20:$AR$20,0))</f>
        <v>26.100083441498228</v>
      </c>
      <c r="AE47" s="4">
        <f>AD47*INDEX('Infometrics inputs'!$D$21:$AR$34,MATCH('Rating units'!$B47,'Infometrics inputs'!$B$21:$B$34,0),MATCH('Rating units'!AE$30,'Infometrics inputs'!$D$20:$AR$20,0))</f>
        <v>26.06768032634896</v>
      </c>
      <c r="AF47" s="4">
        <f>AE47*INDEX('Infometrics inputs'!$D$21:$AR$34,MATCH('Rating units'!$B47,'Infometrics inputs'!$B$21:$B$34,0),MATCH('Rating units'!AF$30,'Infometrics inputs'!$D$20:$AR$20,0))</f>
        <v>26.019562395698117</v>
      </c>
      <c r="AG47" s="4">
        <f>AF47*INDEX('Infometrics inputs'!$D$21:$AR$34,MATCH('Rating units'!$B47,'Infometrics inputs'!$B$21:$B$34,0),MATCH('Rating units'!AG$30,'Infometrics inputs'!$D$20:$AR$20,0))</f>
        <v>25.995781568700156</v>
      </c>
      <c r="AH47" s="4">
        <f>AG47*INDEX('Infometrics inputs'!$D$21:$AR$34,MATCH('Rating units'!$B47,'Infometrics inputs'!$B$21:$B$34,0),MATCH('Rating units'!AH$30,'Infometrics inputs'!$D$20:$AR$20,0))</f>
        <v>25.963656591878351</v>
      </c>
      <c r="AI47" s="4">
        <f>AH47*INDEX('Infometrics inputs'!$D$21:$AR$34,MATCH('Rating units'!$B47,'Infometrics inputs'!$B$21:$B$34,0),MATCH('Rating units'!AI$30,'Infometrics inputs'!$D$20:$AR$20,0))</f>
        <v>25.9213795661042</v>
      </c>
      <c r="AJ47" s="4">
        <f>AI47*INDEX('Infometrics inputs'!$D$21:$AR$34,MATCH('Rating units'!$B47,'Infometrics inputs'!$B$21:$B$34,0),MATCH('Rating units'!AJ$30,'Infometrics inputs'!$D$20:$AR$20,0))</f>
        <v>25.867698868904125</v>
      </c>
      <c r="AK47" s="4">
        <f>AJ47*INDEX('Infometrics inputs'!$D$21:$AR$34,MATCH('Rating units'!$B47,'Infometrics inputs'!$B$21:$B$34,0),MATCH('Rating units'!AK$30,'Infometrics inputs'!$D$20:$AR$20,0))</f>
        <v>25.801641016132013</v>
      </c>
      <c r="AL47" s="4">
        <f>AK47*INDEX('Infometrics inputs'!$D$21:$AR$34,MATCH('Rating units'!$B47,'Infometrics inputs'!$B$21:$B$34,0),MATCH('Rating units'!AL$30,'Infometrics inputs'!$D$20:$AR$20,0))</f>
        <v>25.740867791581671</v>
      </c>
    </row>
    <row r="48" spans="2:38" x14ac:dyDescent="0.35">
      <c r="B48" t="s">
        <v>39</v>
      </c>
      <c r="C48" t="s">
        <v>31</v>
      </c>
      <c r="D48" s="4"/>
      <c r="E48" s="4"/>
      <c r="F48" s="4">
        <f t="shared" si="3"/>
        <v>2818</v>
      </c>
      <c r="G48" s="4">
        <f>F48*INDEX('Infometrics inputs'!$D$21:$AR$34,MATCH('Rating units'!$B48,'Infometrics inputs'!$B$21:$B$34,0),MATCH('Rating units'!G$30,'Infometrics inputs'!$D$20:$AR$20,0))</f>
        <v>2954.2257126301633</v>
      </c>
      <c r="H48" s="4">
        <f>G48*INDEX('Infometrics inputs'!$D$21:$AR$34,MATCH('Rating units'!$B48,'Infometrics inputs'!$B$21:$B$34,0),MATCH('Rating units'!H$30,'Infometrics inputs'!$D$20:$AR$20,0))</f>
        <v>3040.0702644621583</v>
      </c>
      <c r="I48" s="4">
        <f>H48*INDEX('Infometrics inputs'!$D$21:$AR$34,MATCH('Rating units'!$B48,'Infometrics inputs'!$B$21:$B$34,0),MATCH('Rating units'!I$30,'Infometrics inputs'!$D$20:$AR$20,0))</f>
        <v>3124.1868280855324</v>
      </c>
      <c r="J48" s="4">
        <f>I48*INDEX('Infometrics inputs'!$D$21:$AR$34,MATCH('Rating units'!$B48,'Infometrics inputs'!$B$21:$B$34,0),MATCH('Rating units'!J$30,'Infometrics inputs'!$D$20:$AR$20,0))</f>
        <v>3206.2266352379938</v>
      </c>
      <c r="K48" s="4">
        <f>J48*INDEX('Infometrics inputs'!$D$21:$AR$34,MATCH('Rating units'!$B48,'Infometrics inputs'!$B$21:$B$34,0),MATCH('Rating units'!K$30,'Infometrics inputs'!$D$20:$AR$20,0))</f>
        <v>3286.0470079940592</v>
      </c>
      <c r="L48" s="4">
        <f>K48*INDEX('Infometrics inputs'!$D$21:$AR$34,MATCH('Rating units'!$B48,'Infometrics inputs'!$B$21:$B$34,0),MATCH('Rating units'!L$30,'Infometrics inputs'!$D$20:$AR$20,0))</f>
        <v>3363.7906242792124</v>
      </c>
      <c r="M48" s="4">
        <f>L48*INDEX('Infometrics inputs'!$D$21:$AR$34,MATCH('Rating units'!$B48,'Infometrics inputs'!$B$21:$B$34,0),MATCH('Rating units'!M$30,'Infometrics inputs'!$D$20:$AR$20,0))</f>
        <v>3430.6114527135355</v>
      </c>
      <c r="N48" s="4">
        <f>M48*INDEX('Infometrics inputs'!$D$21:$AR$34,MATCH('Rating units'!$B48,'Infometrics inputs'!$B$21:$B$34,0),MATCH('Rating units'!N$30,'Infometrics inputs'!$D$20:$AR$20,0))</f>
        <v>3493.9128923192902</v>
      </c>
      <c r="O48" s="4">
        <f>N48*INDEX('Infometrics inputs'!$D$21:$AR$34,MATCH('Rating units'!$B48,'Infometrics inputs'!$B$21:$B$34,0),MATCH('Rating units'!O$30,'Infometrics inputs'!$D$20:$AR$20,0))</f>
        <v>3553.7583555077995</v>
      </c>
      <c r="P48" s="4">
        <f>O48*INDEX('Infometrics inputs'!$D$21:$AR$34,MATCH('Rating units'!$B48,'Infometrics inputs'!$B$21:$B$34,0),MATCH('Rating units'!P$30,'Infometrics inputs'!$D$20:$AR$20,0))</f>
        <v>3610.4966105413573</v>
      </c>
      <c r="Q48" s="4">
        <f>P48*INDEX('Infometrics inputs'!$D$21:$AR$34,MATCH('Rating units'!$B48,'Infometrics inputs'!$B$21:$B$34,0),MATCH('Rating units'!Q$30,'Infometrics inputs'!$D$20:$AR$20,0))</f>
        <v>3664.6349567105649</v>
      </c>
      <c r="R48" s="4">
        <f>Q48*INDEX('Infometrics inputs'!$D$21:$AR$34,MATCH('Rating units'!$B48,'Infometrics inputs'!$B$21:$B$34,0),MATCH('Rating units'!R$30,'Infometrics inputs'!$D$20:$AR$20,0))</f>
        <v>3711.5442879886582</v>
      </c>
      <c r="S48" s="4">
        <f>R48*INDEX('Infometrics inputs'!$D$21:$AR$34,MATCH('Rating units'!$B48,'Infometrics inputs'!$B$21:$B$34,0),MATCH('Rating units'!S$30,'Infometrics inputs'!$D$20:$AR$20,0))</f>
        <v>3756.376862795838</v>
      </c>
      <c r="T48" s="4">
        <f>S48*INDEX('Infometrics inputs'!$D$21:$AR$34,MATCH('Rating units'!$B48,'Infometrics inputs'!$B$21:$B$34,0),MATCH('Rating units'!T$30,'Infometrics inputs'!$D$20:$AR$20,0))</f>
        <v>3799.2119466462636</v>
      </c>
      <c r="U48" s="4">
        <f>T48*INDEX('Infometrics inputs'!$D$21:$AR$34,MATCH('Rating units'!$B48,'Infometrics inputs'!$B$21:$B$34,0),MATCH('Rating units'!U$30,'Infometrics inputs'!$D$20:$AR$20,0))</f>
        <v>3840.033686437102</v>
      </c>
      <c r="V48" s="4">
        <f>U48*INDEX('Infometrics inputs'!$D$21:$AR$34,MATCH('Rating units'!$B48,'Infometrics inputs'!$B$21:$B$34,0),MATCH('Rating units'!V$30,'Infometrics inputs'!$D$20:$AR$20,0))</f>
        <v>3878.5091670088932</v>
      </c>
      <c r="W48" s="4">
        <f>V48*INDEX('Infometrics inputs'!$D$21:$AR$34,MATCH('Rating units'!$B48,'Infometrics inputs'!$B$21:$B$34,0),MATCH('Rating units'!W$30,'Infometrics inputs'!$D$20:$AR$20,0))</f>
        <v>3920.0760026328071</v>
      </c>
      <c r="X48" s="4">
        <f>W48*INDEX('Infometrics inputs'!$D$21:$AR$34,MATCH('Rating units'!$B48,'Infometrics inputs'!$B$21:$B$34,0),MATCH('Rating units'!X$30,'Infometrics inputs'!$D$20:$AR$20,0))</f>
        <v>3959.074635598035</v>
      </c>
      <c r="Y48" s="4">
        <f>X48*INDEX('Infometrics inputs'!$D$21:$AR$34,MATCH('Rating units'!$B48,'Infometrics inputs'!$B$21:$B$34,0),MATCH('Rating units'!Y$30,'Infometrics inputs'!$D$20:$AR$20,0))</f>
        <v>3995.8379810640363</v>
      </c>
      <c r="Z48" s="4">
        <f>Y48*INDEX('Infometrics inputs'!$D$21:$AR$34,MATCH('Rating units'!$B48,'Infometrics inputs'!$B$21:$B$34,0),MATCH('Rating units'!Z$30,'Infometrics inputs'!$D$20:$AR$20,0))</f>
        <v>4030.3977452364738</v>
      </c>
      <c r="AA48" s="4">
        <f>Z48*INDEX('Infometrics inputs'!$D$21:$AR$34,MATCH('Rating units'!$B48,'Infometrics inputs'!$B$21:$B$34,0),MATCH('Rating units'!AA$30,'Infometrics inputs'!$D$20:$AR$20,0))</f>
        <v>4062.5161315728765</v>
      </c>
      <c r="AB48" s="4">
        <f>AA48*INDEX('Infometrics inputs'!$D$21:$AR$34,MATCH('Rating units'!$B48,'Infometrics inputs'!$B$21:$B$34,0),MATCH('Rating units'!AB$30,'Infometrics inputs'!$D$20:$AR$20,0))</f>
        <v>4101.1184369673192</v>
      </c>
      <c r="AC48" s="4">
        <f>AB48*INDEX('Infometrics inputs'!$D$21:$AR$34,MATCH('Rating units'!$B48,'Infometrics inputs'!$B$21:$B$34,0),MATCH('Rating units'!AC$30,'Infometrics inputs'!$D$20:$AR$20,0))</f>
        <v>4137.1683928059074</v>
      </c>
      <c r="AD48" s="4">
        <f>AC48*INDEX('Infometrics inputs'!$D$21:$AR$34,MATCH('Rating units'!$B48,'Infometrics inputs'!$B$21:$B$34,0),MATCH('Rating units'!AD$30,'Infometrics inputs'!$D$20:$AR$20,0))</f>
        <v>4170.8720894254493</v>
      </c>
      <c r="AE48" s="4">
        <f>AD48*INDEX('Infometrics inputs'!$D$21:$AR$34,MATCH('Rating units'!$B48,'Infometrics inputs'!$B$21:$B$34,0),MATCH('Rating units'!AE$30,'Infometrics inputs'!$D$20:$AR$20,0))</f>
        <v>4202.2453799287769</v>
      </c>
      <c r="AF48" s="4">
        <f>AE48*INDEX('Infometrics inputs'!$D$21:$AR$34,MATCH('Rating units'!$B48,'Infometrics inputs'!$B$21:$B$34,0),MATCH('Rating units'!AF$30,'Infometrics inputs'!$D$20:$AR$20,0))</f>
        <v>4231.2248519045643</v>
      </c>
      <c r="AG48" s="4">
        <f>AF48*INDEX('Infometrics inputs'!$D$21:$AR$34,MATCH('Rating units'!$B48,'Infometrics inputs'!$B$21:$B$34,0),MATCH('Rating units'!AG$30,'Infometrics inputs'!$D$20:$AR$20,0))</f>
        <v>4265.4199947118805</v>
      </c>
      <c r="AH48" s="4">
        <f>AG48*INDEX('Infometrics inputs'!$D$21:$AR$34,MATCH('Rating units'!$B48,'Infometrics inputs'!$B$21:$B$34,0),MATCH('Rating units'!AH$30,'Infometrics inputs'!$D$20:$AR$20,0))</f>
        <v>4297.7127651794281</v>
      </c>
      <c r="AI48" s="4">
        <f>AH48*INDEX('Infometrics inputs'!$D$21:$AR$34,MATCH('Rating units'!$B48,'Infometrics inputs'!$B$21:$B$34,0),MATCH('Rating units'!AI$30,'Infometrics inputs'!$D$20:$AR$20,0))</f>
        <v>4328.4836377751617</v>
      </c>
      <c r="AJ48" s="4">
        <f>AI48*INDEX('Infometrics inputs'!$D$21:$AR$34,MATCH('Rating units'!$B48,'Infometrics inputs'!$B$21:$B$34,0),MATCH('Rating units'!AJ$30,'Infometrics inputs'!$D$20:$AR$20,0))</f>
        <v>4358.0813807613731</v>
      </c>
      <c r="AK48" s="4">
        <f>AJ48*INDEX('Infometrics inputs'!$D$21:$AR$34,MATCH('Rating units'!$B48,'Infometrics inputs'!$B$21:$B$34,0),MATCH('Rating units'!AK$30,'Infometrics inputs'!$D$20:$AR$20,0))</f>
        <v>4386.7437906805317</v>
      </c>
      <c r="AL48" s="4">
        <f>AK48*INDEX('Infometrics inputs'!$D$21:$AR$34,MATCH('Rating units'!$B48,'Infometrics inputs'!$B$21:$B$34,0),MATCH('Rating units'!AL$30,'Infometrics inputs'!$D$20:$AR$20,0))</f>
        <v>4409.2393435982794</v>
      </c>
    </row>
    <row r="49" spans="1:38" x14ac:dyDescent="0.35">
      <c r="B49" t="s">
        <v>40</v>
      </c>
      <c r="C49" t="s">
        <v>32</v>
      </c>
      <c r="D49" s="4"/>
      <c r="E49" s="4"/>
      <c r="F49" s="4">
        <f t="shared" si="3"/>
        <v>10091</v>
      </c>
      <c r="G49" s="4">
        <f>F49*INDEX('Infometrics inputs'!$D$21:$AR$34,MATCH('Rating units'!$B49,'Infometrics inputs'!$B$21:$B$34,0),MATCH('Rating units'!G$30,'Infometrics inputs'!$D$20:$AR$20,0))</f>
        <v>10437.355169794326</v>
      </c>
      <c r="H49" s="4">
        <f>G49*INDEX('Infometrics inputs'!$D$21:$AR$34,MATCH('Rating units'!$B49,'Infometrics inputs'!$B$21:$B$34,0),MATCH('Rating units'!H$30,'Infometrics inputs'!$D$20:$AR$20,0))</f>
        <v>10599.888607900126</v>
      </c>
      <c r="I49" s="4">
        <f>H49*INDEX('Infometrics inputs'!$D$21:$AR$34,MATCH('Rating units'!$B49,'Infometrics inputs'!$B$21:$B$34,0),MATCH('Rating units'!I$30,'Infometrics inputs'!$D$20:$AR$20,0))</f>
        <v>10759.676035026978</v>
      </c>
      <c r="J49" s="4">
        <f>I49*INDEX('Infometrics inputs'!$D$21:$AR$34,MATCH('Rating units'!$B49,'Infometrics inputs'!$B$21:$B$34,0),MATCH('Rating units'!J$30,'Infometrics inputs'!$D$20:$AR$20,0))</f>
        <v>10914.883795635191</v>
      </c>
      <c r="K49" s="4">
        <f>J49*INDEX('Infometrics inputs'!$D$21:$AR$34,MATCH('Rating units'!$B49,'Infometrics inputs'!$B$21:$B$34,0),MATCH('Rating units'!K$30,'Infometrics inputs'!$D$20:$AR$20,0))</f>
        <v>11063.61562155689</v>
      </c>
      <c r="L49" s="4">
        <f>K49*INDEX('Infometrics inputs'!$D$21:$AR$34,MATCH('Rating units'!$B49,'Infometrics inputs'!$B$21:$B$34,0),MATCH('Rating units'!L$30,'Infometrics inputs'!$D$20:$AR$20,0))</f>
        <v>11203.993133946546</v>
      </c>
      <c r="M49" s="4">
        <f>L49*INDEX('Infometrics inputs'!$D$21:$AR$34,MATCH('Rating units'!$B49,'Infometrics inputs'!$B$21:$B$34,0),MATCH('Rating units'!M$30,'Infometrics inputs'!$D$20:$AR$20,0))</f>
        <v>11339.227466163898</v>
      </c>
      <c r="N49" s="4">
        <f>M49*INDEX('Infometrics inputs'!$D$21:$AR$34,MATCH('Rating units'!$B49,'Infometrics inputs'!$B$21:$B$34,0),MATCH('Rating units'!N$30,'Infometrics inputs'!$D$20:$AR$20,0))</f>
        <v>11466.366880023119</v>
      </c>
      <c r="O49" s="4">
        <f>N49*INDEX('Infometrics inputs'!$D$21:$AR$34,MATCH('Rating units'!$B49,'Infometrics inputs'!$B$21:$B$34,0),MATCH('Rating units'!O$30,'Infometrics inputs'!$D$20:$AR$20,0))</f>
        <v>11587.397090303759</v>
      </c>
      <c r="P49" s="4">
        <f>O49*INDEX('Infometrics inputs'!$D$21:$AR$34,MATCH('Rating units'!$B49,'Infometrics inputs'!$B$21:$B$34,0),MATCH('Rating units'!P$30,'Infometrics inputs'!$D$20:$AR$20,0))</f>
        <v>11704.393258397087</v>
      </c>
      <c r="Q49" s="4">
        <f>P49*INDEX('Infometrics inputs'!$D$21:$AR$34,MATCH('Rating units'!$B49,'Infometrics inputs'!$B$21:$B$34,0),MATCH('Rating units'!Q$30,'Infometrics inputs'!$D$20:$AR$20,0))</f>
        <v>11819.394767049678</v>
      </c>
      <c r="R49" s="4">
        <f>Q49*INDEX('Infometrics inputs'!$D$21:$AR$34,MATCH('Rating units'!$B49,'Infometrics inputs'!$B$21:$B$34,0),MATCH('Rating units'!R$30,'Infometrics inputs'!$D$20:$AR$20,0))</f>
        <v>11932.956185254025</v>
      </c>
      <c r="S49" s="4">
        <f>R49*INDEX('Infometrics inputs'!$D$21:$AR$34,MATCH('Rating units'!$B49,'Infometrics inputs'!$B$21:$B$34,0),MATCH('Rating units'!S$30,'Infometrics inputs'!$D$20:$AR$20,0))</f>
        <v>12045.336908184037</v>
      </c>
      <c r="T49" s="4">
        <f>S49*INDEX('Infometrics inputs'!$D$21:$AR$34,MATCH('Rating units'!$B49,'Infometrics inputs'!$B$21:$B$34,0),MATCH('Rating units'!T$30,'Infometrics inputs'!$D$20:$AR$20,0))</f>
        <v>12155.186292003162</v>
      </c>
      <c r="U49" s="4">
        <f>T49*INDEX('Infometrics inputs'!$D$21:$AR$34,MATCH('Rating units'!$B49,'Infometrics inputs'!$B$21:$B$34,0),MATCH('Rating units'!U$30,'Infometrics inputs'!$D$20:$AR$20,0))</f>
        <v>12261.207360841861</v>
      </c>
      <c r="V49" s="4">
        <f>U49*INDEX('Infometrics inputs'!$D$21:$AR$34,MATCH('Rating units'!$B49,'Infometrics inputs'!$B$21:$B$34,0),MATCH('Rating units'!V$30,'Infometrics inputs'!$D$20:$AR$20,0))</f>
        <v>12362.094194169435</v>
      </c>
      <c r="W49" s="4">
        <f>V49*INDEX('Infometrics inputs'!$D$21:$AR$34,MATCH('Rating units'!$B49,'Infometrics inputs'!$B$21:$B$34,0),MATCH('Rating units'!W$30,'Infometrics inputs'!$D$20:$AR$20,0))</f>
        <v>12456.871823918435</v>
      </c>
      <c r="X49" s="4">
        <f>W49*INDEX('Infometrics inputs'!$D$21:$AR$34,MATCH('Rating units'!$B49,'Infometrics inputs'!$B$21:$B$34,0),MATCH('Rating units'!X$30,'Infometrics inputs'!$D$20:$AR$20,0))</f>
        <v>12545.245076270276</v>
      </c>
      <c r="Y49" s="4">
        <f>X49*INDEX('Infometrics inputs'!$D$21:$AR$34,MATCH('Rating units'!$B49,'Infometrics inputs'!$B$21:$B$34,0),MATCH('Rating units'!Y$30,'Infometrics inputs'!$D$20:$AR$20,0))</f>
        <v>12627.285508514313</v>
      </c>
      <c r="Z49" s="4">
        <f>Y49*INDEX('Infometrics inputs'!$D$21:$AR$34,MATCH('Rating units'!$B49,'Infometrics inputs'!$B$21:$B$34,0),MATCH('Rating units'!Z$30,'Infometrics inputs'!$D$20:$AR$20,0))</f>
        <v>12703.109401245742</v>
      </c>
      <c r="AA49" s="4">
        <f>Z49*INDEX('Infometrics inputs'!$D$21:$AR$34,MATCH('Rating units'!$B49,'Infometrics inputs'!$B$21:$B$34,0),MATCH('Rating units'!AA$30,'Infometrics inputs'!$D$20:$AR$20,0))</f>
        <v>12772.797256415095</v>
      </c>
      <c r="AB49" s="4">
        <f>AA49*INDEX('Infometrics inputs'!$D$21:$AR$34,MATCH('Rating units'!$B49,'Infometrics inputs'!$B$21:$B$34,0),MATCH('Rating units'!AB$30,'Infometrics inputs'!$D$20:$AR$20,0))</f>
        <v>12844.426103058164</v>
      </c>
      <c r="AC49" s="4">
        <f>AB49*INDEX('Infometrics inputs'!$D$21:$AR$34,MATCH('Rating units'!$B49,'Infometrics inputs'!$B$21:$B$34,0),MATCH('Rating units'!AC$30,'Infometrics inputs'!$D$20:$AR$20,0))</f>
        <v>12910.008358750845</v>
      </c>
      <c r="AD49" s="4">
        <f>AC49*INDEX('Infometrics inputs'!$D$21:$AR$34,MATCH('Rating units'!$B49,'Infometrics inputs'!$B$21:$B$34,0),MATCH('Rating units'!AD$30,'Infometrics inputs'!$D$20:$AR$20,0))</f>
        <v>12969.499300187292</v>
      </c>
      <c r="AE49" s="4">
        <f>AD49*INDEX('Infometrics inputs'!$D$21:$AR$34,MATCH('Rating units'!$B49,'Infometrics inputs'!$B$21:$B$34,0),MATCH('Rating units'!AE$30,'Infometrics inputs'!$D$20:$AR$20,0))</f>
        <v>13022.746868127626</v>
      </c>
      <c r="AF49" s="4">
        <f>AE49*INDEX('Infometrics inputs'!$D$21:$AR$34,MATCH('Rating units'!$B49,'Infometrics inputs'!$B$21:$B$34,0),MATCH('Rating units'!AF$30,'Infometrics inputs'!$D$20:$AR$20,0))</f>
        <v>13069.679505282498</v>
      </c>
      <c r="AG49" s="4">
        <f>AF49*INDEX('Infometrics inputs'!$D$21:$AR$34,MATCH('Rating units'!$B49,'Infometrics inputs'!$B$21:$B$34,0),MATCH('Rating units'!AG$30,'Infometrics inputs'!$D$20:$AR$20,0))</f>
        <v>13118.490521282902</v>
      </c>
      <c r="AH49" s="4">
        <f>AG49*INDEX('Infometrics inputs'!$D$21:$AR$34,MATCH('Rating units'!$B49,'Infometrics inputs'!$B$21:$B$34,0),MATCH('Rating units'!AH$30,'Infometrics inputs'!$D$20:$AR$20,0))</f>
        <v>13161.478562862145</v>
      </c>
      <c r="AI49" s="4">
        <f>AH49*INDEX('Infometrics inputs'!$D$21:$AR$34,MATCH('Rating units'!$B49,'Infometrics inputs'!$B$21:$B$34,0),MATCH('Rating units'!AI$30,'Infometrics inputs'!$D$20:$AR$20,0))</f>
        <v>13199.180309690388</v>
      </c>
      <c r="AJ49" s="4">
        <f>AI49*INDEX('Infometrics inputs'!$D$21:$AR$34,MATCH('Rating units'!$B49,'Infometrics inputs'!$B$21:$B$34,0),MATCH('Rating units'!AJ$30,'Infometrics inputs'!$D$20:$AR$20,0))</f>
        <v>13232.096662793094</v>
      </c>
      <c r="AK49" s="4">
        <f>AJ49*INDEX('Infometrics inputs'!$D$21:$AR$34,MATCH('Rating units'!$B49,'Infometrics inputs'!$B$21:$B$34,0),MATCH('Rating units'!AK$30,'Infometrics inputs'!$D$20:$AR$20,0))</f>
        <v>13260.701689212246</v>
      </c>
      <c r="AL49" s="4">
        <f>AK49*INDEX('Infometrics inputs'!$D$21:$AR$34,MATCH('Rating units'!$B49,'Infometrics inputs'!$B$21:$B$34,0),MATCH('Rating units'!AL$30,'Infometrics inputs'!$D$20:$AR$20,0))</f>
        <v>13293.805880199508</v>
      </c>
    </row>
    <row r="50" spans="1:38" x14ac:dyDescent="0.35">
      <c r="B50" t="s">
        <v>40</v>
      </c>
      <c r="C50" t="s">
        <v>33</v>
      </c>
      <c r="D50" s="4"/>
      <c r="E50" s="4"/>
      <c r="F50" s="4">
        <f t="shared" si="3"/>
        <v>4668.3112855883755</v>
      </c>
      <c r="G50" s="4">
        <f>F50*INDEX('Infometrics inputs'!$D$21:$AR$34,MATCH('Rating units'!$B50,'Infometrics inputs'!$B$21:$B$34,0),MATCH('Rating units'!G$30,'Infometrics inputs'!$D$20:$AR$20,0))</f>
        <v>4828.5425558264824</v>
      </c>
      <c r="H50" s="4">
        <f>G50*INDEX('Infometrics inputs'!$D$21:$AR$34,MATCH('Rating units'!$B50,'Infometrics inputs'!$B$21:$B$34,0),MATCH('Rating units'!H$30,'Infometrics inputs'!$D$20:$AR$20,0))</f>
        <v>4903.7339821860887</v>
      </c>
      <c r="I50" s="4">
        <f>H50*INDEX('Infometrics inputs'!$D$21:$AR$34,MATCH('Rating units'!$B50,'Infometrics inputs'!$B$21:$B$34,0),MATCH('Rating units'!I$30,'Infometrics inputs'!$D$20:$AR$20,0))</f>
        <v>4977.6550454455682</v>
      </c>
      <c r="J50" s="4">
        <f>I50*INDEX('Infometrics inputs'!$D$21:$AR$34,MATCH('Rating units'!$B50,'Infometrics inputs'!$B$21:$B$34,0),MATCH('Rating units'!J$30,'Infometrics inputs'!$D$20:$AR$20,0))</f>
        <v>5049.4574575413189</v>
      </c>
      <c r="K50" s="4">
        <f>J50*INDEX('Infometrics inputs'!$D$21:$AR$34,MATCH('Rating units'!$B50,'Infometrics inputs'!$B$21:$B$34,0),MATCH('Rating units'!K$30,'Infometrics inputs'!$D$20:$AR$20,0))</f>
        <v>5118.2639644758583</v>
      </c>
      <c r="L50" s="4">
        <f>K50*INDEX('Infometrics inputs'!$D$21:$AR$34,MATCH('Rating units'!$B50,'Infometrics inputs'!$B$21:$B$34,0),MATCH('Rating units'!L$30,'Infometrics inputs'!$D$20:$AR$20,0))</f>
        <v>5183.205588232815</v>
      </c>
      <c r="M50" s="4">
        <f>L50*INDEX('Infometrics inputs'!$D$21:$AR$34,MATCH('Rating units'!$B50,'Infometrics inputs'!$B$21:$B$34,0),MATCH('Rating units'!M$30,'Infometrics inputs'!$D$20:$AR$20,0))</f>
        <v>5245.7678674211293</v>
      </c>
      <c r="N50" s="4">
        <f>M50*INDEX('Infometrics inputs'!$D$21:$AR$34,MATCH('Rating units'!$B50,'Infometrics inputs'!$B$21:$B$34,0),MATCH('Rating units'!N$30,'Infometrics inputs'!$D$20:$AR$20,0))</f>
        <v>5304.5852651579335</v>
      </c>
      <c r="O50" s="4">
        <f>N50*INDEX('Infometrics inputs'!$D$21:$AR$34,MATCH('Rating units'!$B50,'Infometrics inputs'!$B$21:$B$34,0),MATCH('Rating units'!O$30,'Infometrics inputs'!$D$20:$AR$20,0))</f>
        <v>5360.5764153462451</v>
      </c>
      <c r="P50" s="4">
        <f>O50*INDEX('Infometrics inputs'!$D$21:$AR$34,MATCH('Rating units'!$B50,'Infometrics inputs'!$B$21:$B$34,0),MATCH('Rating units'!P$30,'Infometrics inputs'!$D$20:$AR$20,0))</f>
        <v>5414.7013317946321</v>
      </c>
      <c r="Q50" s="4">
        <f>P50*INDEX('Infometrics inputs'!$D$21:$AR$34,MATCH('Rating units'!$B50,'Infometrics inputs'!$B$21:$B$34,0),MATCH('Rating units'!Q$30,'Infometrics inputs'!$D$20:$AR$20,0))</f>
        <v>5467.903476349441</v>
      </c>
      <c r="R50" s="4">
        <f>Q50*INDEX('Infometrics inputs'!$D$21:$AR$34,MATCH('Rating units'!$B50,'Infometrics inputs'!$B$21:$B$34,0),MATCH('Rating units'!R$30,'Infometrics inputs'!$D$20:$AR$20,0))</f>
        <v>5520.4394044250303</v>
      </c>
      <c r="S50" s="4">
        <f>R50*INDEX('Infometrics inputs'!$D$21:$AR$34,MATCH('Rating units'!$B50,'Infometrics inputs'!$B$21:$B$34,0),MATCH('Rating units'!S$30,'Infometrics inputs'!$D$20:$AR$20,0))</f>
        <v>5572.4291177474724</v>
      </c>
      <c r="T50" s="4">
        <f>S50*INDEX('Infometrics inputs'!$D$21:$AR$34,MATCH('Rating units'!$B50,'Infometrics inputs'!$B$21:$B$34,0),MATCH('Rating units'!T$30,'Infometrics inputs'!$D$20:$AR$20,0))</f>
        <v>5623.2477797430874</v>
      </c>
      <c r="U50" s="4">
        <f>T50*INDEX('Infometrics inputs'!$D$21:$AR$34,MATCH('Rating units'!$B50,'Infometrics inputs'!$B$21:$B$34,0),MATCH('Rating units'!U$30,'Infometrics inputs'!$D$20:$AR$20,0))</f>
        <v>5672.2953817815214</v>
      </c>
      <c r="V50" s="4">
        <f>U50*INDEX('Infometrics inputs'!$D$21:$AR$34,MATCH('Rating units'!$B50,'Infometrics inputs'!$B$21:$B$34,0),MATCH('Rating units'!V$30,'Infometrics inputs'!$D$20:$AR$20,0))</f>
        <v>5718.9677772418709</v>
      </c>
      <c r="W50" s="4">
        <f>V50*INDEX('Infometrics inputs'!$D$21:$AR$34,MATCH('Rating units'!$B50,'Infometrics inputs'!$B$21:$B$34,0),MATCH('Rating units'!W$30,'Infometrics inputs'!$D$20:$AR$20,0))</f>
        <v>5762.8139251537305</v>
      </c>
      <c r="X50" s="4">
        <f>W50*INDEX('Infometrics inputs'!$D$21:$AR$34,MATCH('Rating units'!$B50,'Infometrics inputs'!$B$21:$B$34,0),MATCH('Rating units'!X$30,'Infometrics inputs'!$D$20:$AR$20,0))</f>
        <v>5803.6972718288116</v>
      </c>
      <c r="Y50" s="4">
        <f>X50*INDEX('Infometrics inputs'!$D$21:$AR$34,MATCH('Rating units'!$B50,'Infometrics inputs'!$B$21:$B$34,0),MATCH('Rating units'!Y$30,'Infometrics inputs'!$D$20:$AR$20,0))</f>
        <v>5841.65092119155</v>
      </c>
      <c r="Z50" s="4">
        <f>Y50*INDEX('Infometrics inputs'!$D$21:$AR$34,MATCH('Rating units'!$B50,'Infometrics inputs'!$B$21:$B$34,0),MATCH('Rating units'!Z$30,'Infometrics inputs'!$D$20:$AR$20,0))</f>
        <v>5876.7286671191459</v>
      </c>
      <c r="AA50" s="4">
        <f>Z50*INDEX('Infometrics inputs'!$D$21:$AR$34,MATCH('Rating units'!$B50,'Infometrics inputs'!$B$21:$B$34,0),MATCH('Rating units'!AA$30,'Infometrics inputs'!$D$20:$AR$20,0))</f>
        <v>5908.9677515265921</v>
      </c>
      <c r="AB50" s="4">
        <f>AA50*INDEX('Infometrics inputs'!$D$21:$AR$34,MATCH('Rating units'!$B50,'Infometrics inputs'!$B$21:$B$34,0),MATCH('Rating units'!AB$30,'Infometrics inputs'!$D$20:$AR$20,0))</f>
        <v>5942.1047798842892</v>
      </c>
      <c r="AC50" s="4">
        <f>AB50*INDEX('Infometrics inputs'!$D$21:$AR$34,MATCH('Rating units'!$B50,'Infometrics inputs'!$B$21:$B$34,0),MATCH('Rating units'!AC$30,'Infometrics inputs'!$D$20:$AR$20,0))</f>
        <v>5972.444526627376</v>
      </c>
      <c r="AD50" s="4">
        <f>AC50*INDEX('Infometrics inputs'!$D$21:$AR$34,MATCH('Rating units'!$B50,'Infometrics inputs'!$B$21:$B$34,0),MATCH('Rating units'!AD$30,'Infometrics inputs'!$D$20:$AR$20,0))</f>
        <v>5999.9663018030815</v>
      </c>
      <c r="AE50" s="4">
        <f>AD50*INDEX('Infometrics inputs'!$D$21:$AR$34,MATCH('Rating units'!$B50,'Infometrics inputs'!$B$21:$B$34,0),MATCH('Rating units'!AE$30,'Infometrics inputs'!$D$20:$AR$20,0))</f>
        <v>6024.5997595719837</v>
      </c>
      <c r="AF50" s="4">
        <f>AE50*INDEX('Infometrics inputs'!$D$21:$AR$34,MATCH('Rating units'!$B50,'Infometrics inputs'!$B$21:$B$34,0),MATCH('Rating units'!AF$30,'Infometrics inputs'!$D$20:$AR$20,0))</f>
        <v>6046.3117960096524</v>
      </c>
      <c r="AG50" s="4">
        <f>AF50*INDEX('Infometrics inputs'!$D$21:$AR$34,MATCH('Rating units'!$B50,'Infometrics inputs'!$B$21:$B$34,0),MATCH('Rating units'!AG$30,'Infometrics inputs'!$D$20:$AR$20,0))</f>
        <v>6068.8928104636925</v>
      </c>
      <c r="AH50" s="4">
        <f>AG50*INDEX('Infometrics inputs'!$D$21:$AR$34,MATCH('Rating units'!$B50,'Infometrics inputs'!$B$21:$B$34,0),MATCH('Rating units'!AH$30,'Infometrics inputs'!$D$20:$AR$20,0))</f>
        <v>6088.7799930669753</v>
      </c>
      <c r="AI50" s="4">
        <f>AH50*INDEX('Infometrics inputs'!$D$21:$AR$34,MATCH('Rating units'!$B50,'Infometrics inputs'!$B$21:$B$34,0),MATCH('Rating units'!AI$30,'Infometrics inputs'!$D$20:$AR$20,0))</f>
        <v>6106.2216232527526</v>
      </c>
      <c r="AJ50" s="4">
        <f>AI50*INDEX('Infometrics inputs'!$D$21:$AR$34,MATCH('Rating units'!$B50,'Infometrics inputs'!$B$21:$B$34,0),MATCH('Rating units'!AJ$30,'Infometrics inputs'!$D$20:$AR$20,0))</f>
        <v>6121.4494284920529</v>
      </c>
      <c r="AK50" s="4">
        <f>AJ50*INDEX('Infometrics inputs'!$D$21:$AR$34,MATCH('Rating units'!$B50,'Infometrics inputs'!$B$21:$B$34,0),MATCH('Rating units'!AK$30,'Infometrics inputs'!$D$20:$AR$20,0))</f>
        <v>6134.6827222842521</v>
      </c>
      <c r="AL50" s="4">
        <f>AK50*INDEX('Infometrics inputs'!$D$21:$AR$34,MATCH('Rating units'!$B50,'Infometrics inputs'!$B$21:$B$34,0),MATCH('Rating units'!AL$30,'Infometrics inputs'!$D$20:$AR$20,0))</f>
        <v>6149.9974253251903</v>
      </c>
    </row>
    <row r="51" spans="1:38" x14ac:dyDescent="0.35">
      <c r="B51" t="s">
        <v>40</v>
      </c>
      <c r="C51" t="s">
        <v>34</v>
      </c>
      <c r="D51" s="4"/>
      <c r="E51" s="4"/>
      <c r="F51" s="4">
        <f t="shared" si="3"/>
        <v>3598.1154022687033</v>
      </c>
      <c r="G51" s="4">
        <f>F51*INDEX('Infometrics inputs'!$D$21:$AR$34,MATCH('Rating units'!$B51,'Infometrics inputs'!$B$21:$B$34,0),MATCH('Rating units'!G$30,'Infometrics inputs'!$D$20:$AR$20,0))</f>
        <v>3721.614150766608</v>
      </c>
      <c r="H51" s="4">
        <f>G51*INDEX('Infometrics inputs'!$D$21:$AR$34,MATCH('Rating units'!$B51,'Infometrics inputs'!$B$21:$B$34,0),MATCH('Rating units'!H$30,'Infometrics inputs'!$D$20:$AR$20,0))</f>
        <v>3779.5681758416417</v>
      </c>
      <c r="I51" s="4">
        <f>H51*INDEX('Infometrics inputs'!$D$21:$AR$34,MATCH('Rating units'!$B51,'Infometrics inputs'!$B$21:$B$34,0),MATCH('Rating units'!I$30,'Infometrics inputs'!$D$20:$AR$20,0))</f>
        <v>3836.5430646171858</v>
      </c>
      <c r="J51" s="4">
        <f>I51*INDEX('Infometrics inputs'!$D$21:$AR$34,MATCH('Rating units'!$B51,'Infometrics inputs'!$B$21:$B$34,0),MATCH('Rating units'!J$30,'Infometrics inputs'!$D$20:$AR$20,0))</f>
        <v>3891.884996437228</v>
      </c>
      <c r="K51" s="4">
        <f>J51*INDEX('Infometrics inputs'!$D$21:$AR$34,MATCH('Rating units'!$B51,'Infometrics inputs'!$B$21:$B$34,0),MATCH('Rating units'!K$30,'Infometrics inputs'!$D$20:$AR$20,0))</f>
        <v>3944.9178250623804</v>
      </c>
      <c r="L51" s="4">
        <f>K51*INDEX('Infometrics inputs'!$D$21:$AR$34,MATCH('Rating units'!$B51,'Infometrics inputs'!$B$21:$B$34,0),MATCH('Rating units'!L$30,'Infometrics inputs'!$D$20:$AR$20,0))</f>
        <v>3994.9717829913652</v>
      </c>
      <c r="M51" s="4">
        <f>L51*INDEX('Infometrics inputs'!$D$21:$AR$34,MATCH('Rating units'!$B51,'Infometrics inputs'!$B$21:$B$34,0),MATCH('Rating units'!M$30,'Infometrics inputs'!$D$20:$AR$20,0))</f>
        <v>4043.1918537144634</v>
      </c>
      <c r="N51" s="4">
        <f>M51*INDEX('Infometrics inputs'!$D$21:$AR$34,MATCH('Rating units'!$B51,'Infometrics inputs'!$B$21:$B$34,0),MATCH('Rating units'!N$30,'Infometrics inputs'!$D$20:$AR$20,0))</f>
        <v>4088.5255454439525</v>
      </c>
      <c r="O51" s="4">
        <f>N51*INDEX('Infometrics inputs'!$D$21:$AR$34,MATCH('Rating units'!$B51,'Infometrics inputs'!$B$21:$B$34,0),MATCH('Rating units'!O$30,'Infometrics inputs'!$D$20:$AR$20,0))</f>
        <v>4131.6808981097529</v>
      </c>
      <c r="P51" s="4">
        <f>O51*INDEX('Infometrics inputs'!$D$21:$AR$34,MATCH('Rating units'!$B51,'Infometrics inputs'!$B$21:$B$34,0),MATCH('Rating units'!P$30,'Infometrics inputs'!$D$20:$AR$20,0))</f>
        <v>4173.3978453323298</v>
      </c>
      <c r="Q51" s="4">
        <f>P51*INDEX('Infometrics inputs'!$D$21:$AR$34,MATCH('Rating units'!$B51,'Infometrics inputs'!$B$21:$B$34,0),MATCH('Rating units'!Q$30,'Infometrics inputs'!$D$20:$AR$20,0))</f>
        <v>4214.4035632559271</v>
      </c>
      <c r="R51" s="4">
        <f>Q51*INDEX('Infometrics inputs'!$D$21:$AR$34,MATCH('Rating units'!$B51,'Infometrics inputs'!$B$21:$B$34,0),MATCH('Rating units'!R$30,'Infometrics inputs'!$D$20:$AR$20,0))</f>
        <v>4254.8957927618767</v>
      </c>
      <c r="S51" s="4">
        <f>R51*INDEX('Infometrics inputs'!$D$21:$AR$34,MATCH('Rating units'!$B51,'Infometrics inputs'!$B$21:$B$34,0),MATCH('Rating units'!S$30,'Infometrics inputs'!$D$20:$AR$20,0))</f>
        <v>4294.9670255527371</v>
      </c>
      <c r="T51" s="4">
        <f>S51*INDEX('Infometrics inputs'!$D$21:$AR$34,MATCH('Rating units'!$B51,'Infometrics inputs'!$B$21:$B$34,0),MATCH('Rating units'!T$30,'Infometrics inputs'!$D$20:$AR$20,0))</f>
        <v>4334.1356669013958</v>
      </c>
      <c r="U51" s="4">
        <f>T51*INDEX('Infometrics inputs'!$D$21:$AR$34,MATCH('Rating units'!$B51,'Infometrics inputs'!$B$21:$B$34,0),MATCH('Rating units'!U$30,'Infometrics inputs'!$D$20:$AR$20,0))</f>
        <v>4371.939258295065</v>
      </c>
      <c r="V51" s="4">
        <f>U51*INDEX('Infometrics inputs'!$D$21:$AR$34,MATCH('Rating units'!$B51,'Infometrics inputs'!$B$21:$B$34,0),MATCH('Rating units'!V$30,'Infometrics inputs'!$D$20:$AR$20,0))</f>
        <v>4407.9121518519032</v>
      </c>
      <c r="W51" s="4">
        <f>V51*INDEX('Infometrics inputs'!$D$21:$AR$34,MATCH('Rating units'!$B51,'Infometrics inputs'!$B$21:$B$34,0),MATCH('Rating units'!W$30,'Infometrics inputs'!$D$20:$AR$20,0))</f>
        <v>4441.706706345055</v>
      </c>
      <c r="X51" s="4">
        <f>W51*INDEX('Infometrics inputs'!$D$21:$AR$34,MATCH('Rating units'!$B51,'Infometrics inputs'!$B$21:$B$34,0),MATCH('Rating units'!X$30,'Infometrics inputs'!$D$20:$AR$20,0))</f>
        <v>4473.217672595747</v>
      </c>
      <c r="Y51" s="4">
        <f>X51*INDEX('Infometrics inputs'!$D$21:$AR$34,MATCH('Rating units'!$B51,'Infometrics inputs'!$B$21:$B$34,0),MATCH('Rating units'!Y$30,'Infometrics inputs'!$D$20:$AR$20,0))</f>
        <v>4502.4705655564103</v>
      </c>
      <c r="Z51" s="4">
        <f>Y51*INDEX('Infometrics inputs'!$D$21:$AR$34,MATCH('Rating units'!$B51,'Infometrics inputs'!$B$21:$B$34,0),MATCH('Rating units'!Z$30,'Infometrics inputs'!$D$20:$AR$20,0))</f>
        <v>4529.5068470247406</v>
      </c>
      <c r="AA51" s="4">
        <f>Z51*INDEX('Infometrics inputs'!$D$21:$AR$34,MATCH('Rating units'!$B51,'Infometrics inputs'!$B$21:$B$34,0),MATCH('Rating units'!AA$30,'Infometrics inputs'!$D$20:$AR$20,0))</f>
        <v>4554.3552213222256</v>
      </c>
      <c r="AB51" s="4">
        <f>AA51*INDEX('Infometrics inputs'!$D$21:$AR$34,MATCH('Rating units'!$B51,'Infometrics inputs'!$B$21:$B$34,0),MATCH('Rating units'!AB$30,'Infometrics inputs'!$D$20:$AR$20,0))</f>
        <v>4579.8956887043651</v>
      </c>
      <c r="AC51" s="4">
        <f>AB51*INDEX('Infometrics inputs'!$D$21:$AR$34,MATCH('Rating units'!$B51,'Infometrics inputs'!$B$21:$B$34,0),MATCH('Rating units'!AC$30,'Infometrics inputs'!$D$20:$AR$20,0))</f>
        <v>4603.2801426061942</v>
      </c>
      <c r="AD51" s="4">
        <f>AC51*INDEX('Infometrics inputs'!$D$21:$AR$34,MATCH('Rating units'!$B51,'Infometrics inputs'!$B$21:$B$34,0),MATCH('Rating units'!AD$30,'Infometrics inputs'!$D$20:$AR$20,0))</f>
        <v>4624.4926361824446</v>
      </c>
      <c r="AE51" s="4">
        <f>AD51*INDEX('Infometrics inputs'!$D$21:$AR$34,MATCH('Rating units'!$B51,'Infometrics inputs'!$B$21:$B$34,0),MATCH('Rating units'!AE$30,'Infometrics inputs'!$D$20:$AR$20,0))</f>
        <v>4643.4789501592022</v>
      </c>
      <c r="AF51" s="4">
        <f>AE51*INDEX('Infometrics inputs'!$D$21:$AR$34,MATCH('Rating units'!$B51,'Infometrics inputs'!$B$21:$B$34,0),MATCH('Rating units'!AF$30,'Infometrics inputs'!$D$20:$AR$20,0))</f>
        <v>4660.2135695840398</v>
      </c>
      <c r="AG51" s="4">
        <f>AF51*INDEX('Infometrics inputs'!$D$21:$AR$34,MATCH('Rating units'!$B51,'Infometrics inputs'!$B$21:$B$34,0),MATCH('Rating units'!AG$30,'Infometrics inputs'!$D$20:$AR$20,0))</f>
        <v>4677.6179565101556</v>
      </c>
      <c r="AH51" s="4">
        <f>AG51*INDEX('Infometrics inputs'!$D$21:$AR$34,MATCH('Rating units'!$B51,'Infometrics inputs'!$B$21:$B$34,0),MATCH('Rating units'!AH$30,'Infometrics inputs'!$D$20:$AR$20,0))</f>
        <v>4692.9460641823034</v>
      </c>
      <c r="AI51" s="4">
        <f>AH51*INDEX('Infometrics inputs'!$D$21:$AR$34,MATCH('Rating units'!$B51,'Infometrics inputs'!$B$21:$B$34,0),MATCH('Rating units'!AI$30,'Infometrics inputs'!$D$20:$AR$20,0))</f>
        <v>4706.3892547437081</v>
      </c>
      <c r="AJ51" s="4">
        <f>AI51*INDEX('Infometrics inputs'!$D$21:$AR$34,MATCH('Rating units'!$B51,'Infometrics inputs'!$B$21:$B$34,0),MATCH('Rating units'!AJ$30,'Infometrics inputs'!$D$20:$AR$20,0))</f>
        <v>4718.1261328613737</v>
      </c>
      <c r="AK51" s="4">
        <f>AJ51*INDEX('Infometrics inputs'!$D$21:$AR$34,MATCH('Rating units'!$B51,'Infometrics inputs'!$B$21:$B$34,0),MATCH('Rating units'!AK$30,'Infometrics inputs'!$D$20:$AR$20,0))</f>
        <v>4728.3257350951517</v>
      </c>
      <c r="AL51" s="4">
        <f>AK51*INDEX('Infometrics inputs'!$D$21:$AR$34,MATCH('Rating units'!$B51,'Infometrics inputs'!$B$21:$B$34,0),MATCH('Rating units'!AL$30,'Infometrics inputs'!$D$20:$AR$20,0))</f>
        <v>4740.1295899629458</v>
      </c>
    </row>
    <row r="52" spans="1:38" x14ac:dyDescent="0.35">
      <c r="B52" t="s">
        <v>40</v>
      </c>
      <c r="C52" t="s">
        <v>35</v>
      </c>
      <c r="D52" s="4"/>
      <c r="E52" s="4"/>
      <c r="F52" s="4">
        <f t="shared" si="3"/>
        <v>9776.0491115336699</v>
      </c>
      <c r="G52" s="4">
        <f>F52*INDEX('Infometrics inputs'!$D$21:$AR$34,MATCH('Rating units'!$B52,'Infometrics inputs'!$B$21:$B$34,0),MATCH('Rating units'!G$30,'Infometrics inputs'!$D$20:$AR$20,0))</f>
        <v>10111.594166527519</v>
      </c>
      <c r="H52" s="4">
        <f>G52*INDEX('Infometrics inputs'!$D$21:$AR$34,MATCH('Rating units'!$B52,'Infometrics inputs'!$B$21:$B$34,0),MATCH('Rating units'!H$30,'Infometrics inputs'!$D$20:$AR$20,0))</f>
        <v>10269.054762423735</v>
      </c>
      <c r="I52" s="4">
        <f>H52*INDEX('Infometrics inputs'!$D$21:$AR$34,MATCH('Rating units'!$B52,'Infometrics inputs'!$B$21:$B$34,0),MATCH('Rating units'!I$30,'Infometrics inputs'!$D$20:$AR$20,0))</f>
        <v>10423.855053276744</v>
      </c>
      <c r="J52" s="4">
        <f>I52*INDEX('Infometrics inputs'!$D$21:$AR$34,MATCH('Rating units'!$B52,'Infometrics inputs'!$B$21:$B$34,0),MATCH('Rating units'!J$30,'Infometrics inputs'!$D$20:$AR$20,0))</f>
        <v>10574.218613894825</v>
      </c>
      <c r="K52" s="4">
        <f>J52*INDEX('Infometrics inputs'!$D$21:$AR$34,MATCH('Rating units'!$B52,'Infometrics inputs'!$B$21:$B$34,0),MATCH('Rating units'!K$30,'Infometrics inputs'!$D$20:$AR$20,0))</f>
        <v>10718.308360665076</v>
      </c>
      <c r="L52" s="4">
        <f>K52*INDEX('Infometrics inputs'!$D$21:$AR$34,MATCH('Rating units'!$B52,'Infometrics inputs'!$B$21:$B$34,0),MATCH('Rating units'!L$30,'Infometrics inputs'!$D$20:$AR$20,0))</f>
        <v>10854.304540952084</v>
      </c>
      <c r="M52" s="4">
        <f>L52*INDEX('Infometrics inputs'!$D$21:$AR$34,MATCH('Rating units'!$B52,'Infometrics inputs'!$B$21:$B$34,0),MATCH('Rating units'!M$30,'Infometrics inputs'!$D$20:$AR$20,0))</f>
        <v>10985.318065213536</v>
      </c>
      <c r="N52" s="4">
        <f>M52*INDEX('Infometrics inputs'!$D$21:$AR$34,MATCH('Rating units'!$B52,'Infometrics inputs'!$B$21:$B$34,0),MATCH('Rating units'!N$30,'Infometrics inputs'!$D$20:$AR$20,0))</f>
        <v>11108.489322165211</v>
      </c>
      <c r="O52" s="4">
        <f>N52*INDEX('Infometrics inputs'!$D$21:$AR$34,MATCH('Rating units'!$B52,'Infometrics inputs'!$B$21:$B$34,0),MATCH('Rating units'!O$30,'Infometrics inputs'!$D$20:$AR$20,0))</f>
        <v>11225.742050307395</v>
      </c>
      <c r="P52" s="4">
        <f>O52*INDEX('Infometrics inputs'!$D$21:$AR$34,MATCH('Rating units'!$B52,'Infometrics inputs'!$B$21:$B$34,0),MATCH('Rating units'!P$30,'Infometrics inputs'!$D$20:$AR$20,0))</f>
        <v>11339.086643027802</v>
      </c>
      <c r="Q52" s="4">
        <f>P52*INDEX('Infometrics inputs'!$D$21:$AR$34,MATCH('Rating units'!$B52,'Infometrics inputs'!$B$21:$B$34,0),MATCH('Rating units'!Q$30,'Infometrics inputs'!$D$20:$AR$20,0))</f>
        <v>11450.498831759165</v>
      </c>
      <c r="R52" s="4">
        <f>Q52*INDEX('Infometrics inputs'!$D$21:$AR$34,MATCH('Rating units'!$B52,'Infometrics inputs'!$B$21:$B$34,0),MATCH('Rating units'!R$30,'Infometrics inputs'!$D$20:$AR$20,0))</f>
        <v>11560.515876803374</v>
      </c>
      <c r="S52" s="4">
        <f>R52*INDEX('Infometrics inputs'!$D$21:$AR$34,MATCH('Rating units'!$B52,'Infometrics inputs'!$B$21:$B$34,0),MATCH('Rating units'!S$30,'Infometrics inputs'!$D$20:$AR$20,0))</f>
        <v>11669.389077333894</v>
      </c>
      <c r="T52" s="4">
        <f>S52*INDEX('Infometrics inputs'!$D$21:$AR$34,MATCH('Rating units'!$B52,'Infometrics inputs'!$B$21:$B$34,0),MATCH('Rating units'!T$30,'Infometrics inputs'!$D$20:$AR$20,0))</f>
        <v>11775.809944550965</v>
      </c>
      <c r="U52" s="4">
        <f>T52*INDEX('Infometrics inputs'!$D$21:$AR$34,MATCH('Rating units'!$B52,'Infometrics inputs'!$B$21:$B$34,0),MATCH('Rating units'!U$30,'Infometrics inputs'!$D$20:$AR$20,0))</f>
        <v>11878.521982587275</v>
      </c>
      <c r="V52" s="4">
        <f>U52*INDEX('Infometrics inputs'!$D$21:$AR$34,MATCH('Rating units'!$B52,'Infometrics inputs'!$B$21:$B$34,0),MATCH('Rating units'!V$30,'Infometrics inputs'!$D$20:$AR$20,0))</f>
        <v>11976.260030086776</v>
      </c>
      <c r="W52" s="4">
        <f>V52*INDEX('Infometrics inputs'!$D$21:$AR$34,MATCH('Rating units'!$B52,'Infometrics inputs'!$B$21:$B$34,0),MATCH('Rating units'!W$30,'Infometrics inputs'!$D$20:$AR$20,0))</f>
        <v>12068.079548776795</v>
      </c>
      <c r="X52" s="4">
        <f>W52*INDEX('Infometrics inputs'!$D$21:$AR$34,MATCH('Rating units'!$B52,'Infometrics inputs'!$B$21:$B$34,0),MATCH('Rating units'!X$30,'Infometrics inputs'!$D$20:$AR$20,0))</f>
        <v>12153.694577528906</v>
      </c>
      <c r="Y52" s="4">
        <f>X52*INDEX('Infometrics inputs'!$D$21:$AR$34,MATCH('Rating units'!$B52,'Infometrics inputs'!$B$21:$B$34,0),MATCH('Rating units'!Y$30,'Infometrics inputs'!$D$20:$AR$20,0))</f>
        <v>12233.174440253033</v>
      </c>
      <c r="Z52" s="4">
        <f>Y52*INDEX('Infometrics inputs'!$D$21:$AR$34,MATCH('Rating units'!$B52,'Infometrics inputs'!$B$21:$B$34,0),MATCH('Rating units'!Z$30,'Infometrics inputs'!$D$20:$AR$20,0))</f>
        <v>12306.631788302791</v>
      </c>
      <c r="AA52" s="4">
        <f>Z52*INDEX('Infometrics inputs'!$D$21:$AR$34,MATCH('Rating units'!$B52,'Infometrics inputs'!$B$21:$B$34,0),MATCH('Rating units'!AA$30,'Infometrics inputs'!$D$20:$AR$20,0))</f>
        <v>12374.144611076852</v>
      </c>
      <c r="AB52" s="4">
        <f>AA52*INDEX('Infometrics inputs'!$D$21:$AR$34,MATCH('Rating units'!$B52,'Infometrics inputs'!$B$21:$B$34,0),MATCH('Rating units'!AB$30,'Infometrics inputs'!$D$20:$AR$20,0))</f>
        <v>12443.537844907509</v>
      </c>
      <c r="AC52" s="4">
        <f>AB52*INDEX('Infometrics inputs'!$D$21:$AR$34,MATCH('Rating units'!$B52,'Infometrics inputs'!$B$21:$B$34,0),MATCH('Rating units'!AC$30,'Infometrics inputs'!$D$20:$AR$20,0))</f>
        <v>12507.073208349864</v>
      </c>
      <c r="AD52" s="4">
        <f>AC52*INDEX('Infometrics inputs'!$D$21:$AR$34,MATCH('Rating units'!$B52,'Infometrics inputs'!$B$21:$B$34,0),MATCH('Rating units'!AD$30,'Infometrics inputs'!$D$20:$AR$20,0))</f>
        <v>12564.707373960217</v>
      </c>
      <c r="AE52" s="4">
        <f>AD52*INDEX('Infometrics inputs'!$D$21:$AR$34,MATCH('Rating units'!$B52,'Infometrics inputs'!$B$21:$B$34,0),MATCH('Rating units'!AE$30,'Infometrics inputs'!$D$20:$AR$20,0))</f>
        <v>12616.293028429984</v>
      </c>
      <c r="AF52" s="4">
        <f>AE52*INDEX('Infometrics inputs'!$D$21:$AR$34,MATCH('Rating units'!$B52,'Infometrics inputs'!$B$21:$B$34,0),MATCH('Rating units'!AF$30,'Infometrics inputs'!$D$20:$AR$20,0))</f>
        <v>12661.760847849251</v>
      </c>
      <c r="AG52" s="4">
        <f>AF52*INDEX('Infometrics inputs'!$D$21:$AR$34,MATCH('Rating units'!$B52,'Infometrics inputs'!$B$21:$B$34,0),MATCH('Rating units'!AG$30,'Infometrics inputs'!$D$20:$AR$20,0))</f>
        <v>12709.048419903933</v>
      </c>
      <c r="AH52" s="4">
        <f>AG52*INDEX('Infometrics inputs'!$D$21:$AR$34,MATCH('Rating units'!$B52,'Infometrics inputs'!$B$21:$B$34,0),MATCH('Rating units'!AH$30,'Infometrics inputs'!$D$20:$AR$20,0))</f>
        <v>12750.694758788813</v>
      </c>
      <c r="AI52" s="4">
        <f>AH52*INDEX('Infometrics inputs'!$D$21:$AR$34,MATCH('Rating units'!$B52,'Infometrics inputs'!$B$21:$B$34,0),MATCH('Rating units'!AI$30,'Infometrics inputs'!$D$20:$AR$20,0))</f>
        <v>12787.219793828304</v>
      </c>
      <c r="AJ52" s="4">
        <f>AI52*INDEX('Infometrics inputs'!$D$21:$AR$34,MATCH('Rating units'!$B52,'Infometrics inputs'!$B$21:$B$34,0),MATCH('Rating units'!AJ$30,'Infometrics inputs'!$D$20:$AR$20,0))</f>
        <v>12819.10879239184</v>
      </c>
      <c r="AK52" s="4">
        <f>AJ52*INDEX('Infometrics inputs'!$D$21:$AR$34,MATCH('Rating units'!$B52,'Infometrics inputs'!$B$21:$B$34,0),MATCH('Rating units'!AK$30,'Infometrics inputs'!$D$20:$AR$20,0))</f>
        <v>12846.821025382658</v>
      </c>
      <c r="AL52" s="4">
        <f>AK52*INDEX('Infometrics inputs'!$D$21:$AR$34,MATCH('Rating units'!$B52,'Infometrics inputs'!$B$21:$B$34,0),MATCH('Rating units'!AL$30,'Infometrics inputs'!$D$20:$AR$20,0))</f>
        <v>12878.891999209738</v>
      </c>
    </row>
    <row r="53" spans="1:38" x14ac:dyDescent="0.35">
      <c r="B53" t="s">
        <v>40</v>
      </c>
      <c r="C53" t="s">
        <v>36</v>
      </c>
      <c r="D53" s="4"/>
      <c r="E53" s="4"/>
      <c r="F53" s="4">
        <f t="shared" si="3"/>
        <v>9776.0491115336699</v>
      </c>
      <c r="G53" s="4">
        <f>F53*INDEX('Infometrics inputs'!$D$21:$AR$34,MATCH('Rating units'!$B53,'Infometrics inputs'!$B$21:$B$34,0),MATCH('Rating units'!G$30,'Infometrics inputs'!$D$20:$AR$20,0))</f>
        <v>10111.594166527519</v>
      </c>
      <c r="H53" s="4">
        <f>G53*INDEX('Infometrics inputs'!$D$21:$AR$34,MATCH('Rating units'!$B53,'Infometrics inputs'!$B$21:$B$34,0),MATCH('Rating units'!H$30,'Infometrics inputs'!$D$20:$AR$20,0))</f>
        <v>10269.054762423735</v>
      </c>
      <c r="I53" s="4">
        <f>H53*INDEX('Infometrics inputs'!$D$21:$AR$34,MATCH('Rating units'!$B53,'Infometrics inputs'!$B$21:$B$34,0),MATCH('Rating units'!I$30,'Infometrics inputs'!$D$20:$AR$20,0))</f>
        <v>10423.855053276744</v>
      </c>
      <c r="J53" s="4">
        <f>I53*INDEX('Infometrics inputs'!$D$21:$AR$34,MATCH('Rating units'!$B53,'Infometrics inputs'!$B$21:$B$34,0),MATCH('Rating units'!J$30,'Infometrics inputs'!$D$20:$AR$20,0))</f>
        <v>10574.218613894825</v>
      </c>
      <c r="K53" s="4">
        <f>J53*INDEX('Infometrics inputs'!$D$21:$AR$34,MATCH('Rating units'!$B53,'Infometrics inputs'!$B$21:$B$34,0),MATCH('Rating units'!K$30,'Infometrics inputs'!$D$20:$AR$20,0))</f>
        <v>10718.308360665076</v>
      </c>
      <c r="L53" s="4">
        <f>K53*INDEX('Infometrics inputs'!$D$21:$AR$34,MATCH('Rating units'!$B53,'Infometrics inputs'!$B$21:$B$34,0),MATCH('Rating units'!L$30,'Infometrics inputs'!$D$20:$AR$20,0))</f>
        <v>10854.304540952084</v>
      </c>
      <c r="M53" s="4">
        <f>L53*INDEX('Infometrics inputs'!$D$21:$AR$34,MATCH('Rating units'!$B53,'Infometrics inputs'!$B$21:$B$34,0),MATCH('Rating units'!M$30,'Infometrics inputs'!$D$20:$AR$20,0))</f>
        <v>10985.318065213536</v>
      </c>
      <c r="N53" s="4">
        <f>M53*INDEX('Infometrics inputs'!$D$21:$AR$34,MATCH('Rating units'!$B53,'Infometrics inputs'!$B$21:$B$34,0),MATCH('Rating units'!N$30,'Infometrics inputs'!$D$20:$AR$20,0))</f>
        <v>11108.489322165211</v>
      </c>
      <c r="O53" s="4">
        <f>N53*INDEX('Infometrics inputs'!$D$21:$AR$34,MATCH('Rating units'!$B53,'Infometrics inputs'!$B$21:$B$34,0),MATCH('Rating units'!O$30,'Infometrics inputs'!$D$20:$AR$20,0))</f>
        <v>11225.742050307395</v>
      </c>
      <c r="P53" s="4">
        <f>O53*INDEX('Infometrics inputs'!$D$21:$AR$34,MATCH('Rating units'!$B53,'Infometrics inputs'!$B$21:$B$34,0),MATCH('Rating units'!P$30,'Infometrics inputs'!$D$20:$AR$20,0))</f>
        <v>11339.086643027802</v>
      </c>
      <c r="Q53" s="4">
        <f>P53*INDEX('Infometrics inputs'!$D$21:$AR$34,MATCH('Rating units'!$B53,'Infometrics inputs'!$B$21:$B$34,0),MATCH('Rating units'!Q$30,'Infometrics inputs'!$D$20:$AR$20,0))</f>
        <v>11450.498831759165</v>
      </c>
      <c r="R53" s="4">
        <f>Q53*INDEX('Infometrics inputs'!$D$21:$AR$34,MATCH('Rating units'!$B53,'Infometrics inputs'!$B$21:$B$34,0),MATCH('Rating units'!R$30,'Infometrics inputs'!$D$20:$AR$20,0))</f>
        <v>11560.515876803374</v>
      </c>
      <c r="S53" s="4">
        <f>R53*INDEX('Infometrics inputs'!$D$21:$AR$34,MATCH('Rating units'!$B53,'Infometrics inputs'!$B$21:$B$34,0),MATCH('Rating units'!S$30,'Infometrics inputs'!$D$20:$AR$20,0))</f>
        <v>11669.389077333894</v>
      </c>
      <c r="T53" s="4">
        <f>S53*INDEX('Infometrics inputs'!$D$21:$AR$34,MATCH('Rating units'!$B53,'Infometrics inputs'!$B$21:$B$34,0),MATCH('Rating units'!T$30,'Infometrics inputs'!$D$20:$AR$20,0))</f>
        <v>11775.809944550965</v>
      </c>
      <c r="U53" s="4">
        <f>T53*INDEX('Infometrics inputs'!$D$21:$AR$34,MATCH('Rating units'!$B53,'Infometrics inputs'!$B$21:$B$34,0),MATCH('Rating units'!U$30,'Infometrics inputs'!$D$20:$AR$20,0))</f>
        <v>11878.521982587275</v>
      </c>
      <c r="V53" s="4">
        <f>U53*INDEX('Infometrics inputs'!$D$21:$AR$34,MATCH('Rating units'!$B53,'Infometrics inputs'!$B$21:$B$34,0),MATCH('Rating units'!V$30,'Infometrics inputs'!$D$20:$AR$20,0))</f>
        <v>11976.260030086776</v>
      </c>
      <c r="W53" s="4">
        <f>V53*INDEX('Infometrics inputs'!$D$21:$AR$34,MATCH('Rating units'!$B53,'Infometrics inputs'!$B$21:$B$34,0),MATCH('Rating units'!W$30,'Infometrics inputs'!$D$20:$AR$20,0))</f>
        <v>12068.079548776795</v>
      </c>
      <c r="X53" s="4">
        <f>W53*INDEX('Infometrics inputs'!$D$21:$AR$34,MATCH('Rating units'!$B53,'Infometrics inputs'!$B$21:$B$34,0),MATCH('Rating units'!X$30,'Infometrics inputs'!$D$20:$AR$20,0))</f>
        <v>12153.694577528906</v>
      </c>
      <c r="Y53" s="4">
        <f>X53*INDEX('Infometrics inputs'!$D$21:$AR$34,MATCH('Rating units'!$B53,'Infometrics inputs'!$B$21:$B$34,0),MATCH('Rating units'!Y$30,'Infometrics inputs'!$D$20:$AR$20,0))</f>
        <v>12233.174440253033</v>
      </c>
      <c r="Z53" s="4">
        <f>Y53*INDEX('Infometrics inputs'!$D$21:$AR$34,MATCH('Rating units'!$B53,'Infometrics inputs'!$B$21:$B$34,0),MATCH('Rating units'!Z$30,'Infometrics inputs'!$D$20:$AR$20,0))</f>
        <v>12306.631788302791</v>
      </c>
      <c r="AA53" s="4">
        <f>Z53*INDEX('Infometrics inputs'!$D$21:$AR$34,MATCH('Rating units'!$B53,'Infometrics inputs'!$B$21:$B$34,0),MATCH('Rating units'!AA$30,'Infometrics inputs'!$D$20:$AR$20,0))</f>
        <v>12374.144611076852</v>
      </c>
      <c r="AB53" s="4">
        <f>AA53*INDEX('Infometrics inputs'!$D$21:$AR$34,MATCH('Rating units'!$B53,'Infometrics inputs'!$B$21:$B$34,0),MATCH('Rating units'!AB$30,'Infometrics inputs'!$D$20:$AR$20,0))</f>
        <v>12443.537844907509</v>
      </c>
      <c r="AC53" s="4">
        <f>AB53*INDEX('Infometrics inputs'!$D$21:$AR$34,MATCH('Rating units'!$B53,'Infometrics inputs'!$B$21:$B$34,0),MATCH('Rating units'!AC$30,'Infometrics inputs'!$D$20:$AR$20,0))</f>
        <v>12507.073208349864</v>
      </c>
      <c r="AD53" s="4">
        <f>AC53*INDEX('Infometrics inputs'!$D$21:$AR$34,MATCH('Rating units'!$B53,'Infometrics inputs'!$B$21:$B$34,0),MATCH('Rating units'!AD$30,'Infometrics inputs'!$D$20:$AR$20,0))</f>
        <v>12564.707373960217</v>
      </c>
      <c r="AE53" s="4">
        <f>AD53*INDEX('Infometrics inputs'!$D$21:$AR$34,MATCH('Rating units'!$B53,'Infometrics inputs'!$B$21:$B$34,0),MATCH('Rating units'!AE$30,'Infometrics inputs'!$D$20:$AR$20,0))</f>
        <v>12616.293028429984</v>
      </c>
      <c r="AF53" s="4">
        <f>AE53*INDEX('Infometrics inputs'!$D$21:$AR$34,MATCH('Rating units'!$B53,'Infometrics inputs'!$B$21:$B$34,0),MATCH('Rating units'!AF$30,'Infometrics inputs'!$D$20:$AR$20,0))</f>
        <v>12661.760847849251</v>
      </c>
      <c r="AG53" s="4">
        <f>AF53*INDEX('Infometrics inputs'!$D$21:$AR$34,MATCH('Rating units'!$B53,'Infometrics inputs'!$B$21:$B$34,0),MATCH('Rating units'!AG$30,'Infometrics inputs'!$D$20:$AR$20,0))</f>
        <v>12709.048419903933</v>
      </c>
      <c r="AH53" s="4">
        <f>AG53*INDEX('Infometrics inputs'!$D$21:$AR$34,MATCH('Rating units'!$B53,'Infometrics inputs'!$B$21:$B$34,0),MATCH('Rating units'!AH$30,'Infometrics inputs'!$D$20:$AR$20,0))</f>
        <v>12750.694758788813</v>
      </c>
      <c r="AI53" s="4">
        <f>AH53*INDEX('Infometrics inputs'!$D$21:$AR$34,MATCH('Rating units'!$B53,'Infometrics inputs'!$B$21:$B$34,0),MATCH('Rating units'!AI$30,'Infometrics inputs'!$D$20:$AR$20,0))</f>
        <v>12787.219793828304</v>
      </c>
      <c r="AJ53" s="4">
        <f>AI53*INDEX('Infometrics inputs'!$D$21:$AR$34,MATCH('Rating units'!$B53,'Infometrics inputs'!$B$21:$B$34,0),MATCH('Rating units'!AJ$30,'Infometrics inputs'!$D$20:$AR$20,0))</f>
        <v>12819.10879239184</v>
      </c>
      <c r="AK53" s="4">
        <f>AJ53*INDEX('Infometrics inputs'!$D$21:$AR$34,MATCH('Rating units'!$B53,'Infometrics inputs'!$B$21:$B$34,0),MATCH('Rating units'!AK$30,'Infometrics inputs'!$D$20:$AR$20,0))</f>
        <v>12846.821025382658</v>
      </c>
      <c r="AL53" s="4">
        <f>AK53*INDEX('Infometrics inputs'!$D$21:$AR$34,MATCH('Rating units'!$B53,'Infometrics inputs'!$B$21:$B$34,0),MATCH('Rating units'!AL$30,'Infometrics inputs'!$D$20:$AR$20,0))</f>
        <v>12878.891999209738</v>
      </c>
    </row>
    <row r="55" spans="1:38" x14ac:dyDescent="0.35">
      <c r="A55" t="s">
        <v>68</v>
      </c>
      <c r="B55" s="2" t="s">
        <v>71</v>
      </c>
    </row>
    <row r="56" spans="1:38" x14ac:dyDescent="0.35">
      <c r="D56" s="2"/>
      <c r="E56" s="2"/>
      <c r="F56" s="2">
        <v>2022</v>
      </c>
      <c r="G56" s="2">
        <v>2023</v>
      </c>
      <c r="H56" s="2">
        <v>2024</v>
      </c>
      <c r="I56" s="2">
        <v>2025</v>
      </c>
      <c r="J56" s="2">
        <v>2026</v>
      </c>
      <c r="K56" s="2">
        <v>2027</v>
      </c>
      <c r="L56" s="2">
        <v>2028</v>
      </c>
      <c r="M56" s="2">
        <v>2029</v>
      </c>
      <c r="N56" s="2">
        <v>2030</v>
      </c>
      <c r="O56" s="2">
        <v>2031</v>
      </c>
      <c r="P56" s="2">
        <v>2032</v>
      </c>
      <c r="Q56" s="2">
        <v>2033</v>
      </c>
      <c r="R56" s="2">
        <v>2034</v>
      </c>
      <c r="S56" s="2">
        <v>2035</v>
      </c>
      <c r="T56" s="2">
        <v>2036</v>
      </c>
      <c r="U56" s="2">
        <v>2037</v>
      </c>
      <c r="V56" s="2">
        <v>2038</v>
      </c>
      <c r="W56" s="2">
        <v>2039</v>
      </c>
      <c r="X56" s="2">
        <v>2040</v>
      </c>
      <c r="Y56" s="2">
        <v>2041</v>
      </c>
      <c r="Z56" s="2">
        <v>2042</v>
      </c>
      <c r="AA56" s="2">
        <v>2043</v>
      </c>
      <c r="AB56" s="2">
        <v>2044</v>
      </c>
      <c r="AC56" s="2">
        <v>2045</v>
      </c>
      <c r="AD56" s="2">
        <v>2046</v>
      </c>
      <c r="AE56" s="2">
        <v>2047</v>
      </c>
      <c r="AF56" s="2">
        <v>2048</v>
      </c>
      <c r="AG56" s="2">
        <v>2049</v>
      </c>
      <c r="AH56" s="2">
        <v>2050</v>
      </c>
      <c r="AI56" s="2">
        <v>2051</v>
      </c>
      <c r="AJ56" s="2">
        <v>2052</v>
      </c>
      <c r="AK56" s="2">
        <v>2053</v>
      </c>
      <c r="AL56" s="2">
        <v>2054</v>
      </c>
    </row>
    <row r="57" spans="1:38" x14ac:dyDescent="0.35">
      <c r="B57" t="s">
        <v>38</v>
      </c>
      <c r="C57" t="s">
        <v>14</v>
      </c>
      <c r="D57" s="4"/>
      <c r="E57" s="17"/>
      <c r="F57" s="1">
        <f>I5</f>
        <v>747</v>
      </c>
      <c r="G57" s="1">
        <f>(INDEX('Infometrics inputs'!$J$93:$AR$106,MATCH('Rating units'!$B57,'Infometrics inputs'!$B$93:$B$106,0),MATCH('Rating units'!G$56,'Infometrics inputs'!$J$70:$AR$70,0))+1)*F57</f>
        <v>748.82766506094356</v>
      </c>
      <c r="H57" s="1">
        <f>(INDEX('Infometrics inputs'!$J$93:$AR$106,MATCH('Rating units'!$B57,'Infometrics inputs'!$B$93:$B$106,0),MATCH('Rating units'!H$56,'Infometrics inputs'!$J$70:$AR$70,0))+1)*G57</f>
        <v>742.89803392670547</v>
      </c>
      <c r="I57" s="1">
        <f>(INDEX('Infometrics inputs'!$J$93:$AR$106,MATCH('Rating units'!$B57,'Infometrics inputs'!$B$93:$B$106,0),MATCH('Rating units'!I$56,'Infometrics inputs'!$J$70:$AR$70,0))+1)*H57</f>
        <v>751.47829348878167</v>
      </c>
      <c r="J57" s="1">
        <f>(INDEX('Infometrics inputs'!$J$93:$AR$106,MATCH('Rating units'!$B57,'Infometrics inputs'!$B$93:$B$106,0),MATCH('Rating units'!J$56,'Infometrics inputs'!$J$70:$AR$70,0))+1)*I57</f>
        <v>762.55057609885182</v>
      </c>
      <c r="K57" s="1">
        <f>(INDEX('Infometrics inputs'!$J$93:$AR$106,MATCH('Rating units'!$B57,'Infometrics inputs'!$B$93:$B$106,0),MATCH('Rating units'!K$56,'Infometrics inputs'!$J$70:$AR$70,0))+1)*J57</f>
        <v>780.05350332922876</v>
      </c>
      <c r="L57" s="1">
        <f>(INDEX('Infometrics inputs'!$J$93:$AR$106,MATCH('Rating units'!$B57,'Infometrics inputs'!$B$93:$B$106,0),MATCH('Rating units'!L$56,'Infometrics inputs'!$J$70:$AR$70,0))+1)*K57</f>
        <v>801.52591411251763</v>
      </c>
      <c r="M57" s="1">
        <f>(INDEX('Infometrics inputs'!$J$93:$AR$106,MATCH('Rating units'!$B57,'Infometrics inputs'!$B$93:$B$106,0),MATCH('Rating units'!M$56,'Infometrics inputs'!$J$70:$AR$70,0))+1)*L57</f>
        <v>827.89197046969241</v>
      </c>
      <c r="N57" s="1">
        <f>(INDEX('Infometrics inputs'!$J$93:$AR$106,MATCH('Rating units'!$B57,'Infometrics inputs'!$B$93:$B$106,0),MATCH('Rating units'!N$56,'Infometrics inputs'!$J$70:$AR$70,0))+1)*M57</f>
        <v>859.8515618456629</v>
      </c>
      <c r="O57" s="1">
        <f>(INDEX('Infometrics inputs'!$J$93:$AR$106,MATCH('Rating units'!$B57,'Infometrics inputs'!$B$93:$B$106,0),MATCH('Rating units'!O$56,'Infometrics inputs'!$J$70:$AR$70,0))+1)*N57</f>
        <v>873.04989528199701</v>
      </c>
      <c r="P57" s="1">
        <f>(INDEX('Infometrics inputs'!$J$93:$AR$106,MATCH('Rating units'!$B57,'Infometrics inputs'!$B$93:$B$106,0),MATCH('Rating units'!P$56,'Infometrics inputs'!$J$70:$AR$70,0))+1)*O57</f>
        <v>885.65296633730691</v>
      </c>
      <c r="Q57" s="1">
        <f>(INDEX('Infometrics inputs'!$J$93:$AR$106,MATCH('Rating units'!$B57,'Infometrics inputs'!$B$93:$B$106,0),MATCH('Rating units'!Q$56,'Infometrics inputs'!$J$70:$AR$70,0))+1)*P57</f>
        <v>896.88683058457298</v>
      </c>
      <c r="R57" s="1">
        <f>(INDEX('Infometrics inputs'!$J$93:$AR$106,MATCH('Rating units'!$B57,'Infometrics inputs'!$B$93:$B$106,0),MATCH('Rating units'!R$56,'Infometrics inputs'!$J$70:$AR$70,0))+1)*Q57</f>
        <v>905.68212476731219</v>
      </c>
      <c r="S57" s="1">
        <f>(INDEX('Infometrics inputs'!$J$93:$AR$106,MATCH('Rating units'!$B57,'Infometrics inputs'!$B$93:$B$106,0),MATCH('Rating units'!S$56,'Infometrics inputs'!$J$70:$AR$70,0))+1)*R57</f>
        <v>913.18123382499039</v>
      </c>
      <c r="T57" s="1">
        <f>(INDEX('Infometrics inputs'!$J$93:$AR$106,MATCH('Rating units'!$B57,'Infometrics inputs'!$B$93:$B$106,0),MATCH('Rating units'!T$56,'Infometrics inputs'!$J$70:$AR$70,0))+1)*S57</f>
        <v>920.42488280441364</v>
      </c>
      <c r="U57" s="1">
        <f>(INDEX('Infometrics inputs'!$J$93:$AR$106,MATCH('Rating units'!$B57,'Infometrics inputs'!$B$93:$B$106,0),MATCH('Rating units'!U$56,'Infometrics inputs'!$J$70:$AR$70,0))+1)*T57</f>
        <v>928.49208503937916</v>
      </c>
      <c r="V57" s="1">
        <f>(INDEX('Infometrics inputs'!$J$93:$AR$106,MATCH('Rating units'!$B57,'Infometrics inputs'!$B$93:$B$106,0),MATCH('Rating units'!V$56,'Infometrics inputs'!$J$70:$AR$70,0))+1)*U57</f>
        <v>936.46717805322896</v>
      </c>
      <c r="W57" s="1">
        <f>(INDEX('Infometrics inputs'!$J$93:$AR$106,MATCH('Rating units'!$B57,'Infometrics inputs'!$B$93:$B$106,0),MATCH('Rating units'!W$56,'Infometrics inputs'!$J$70:$AR$70,0))+1)*V57</f>
        <v>940.25381504990946</v>
      </c>
      <c r="X57" s="1">
        <f>(INDEX('Infometrics inputs'!$J$93:$AR$106,MATCH('Rating units'!$B57,'Infometrics inputs'!$B$93:$B$106,0),MATCH('Rating units'!X$56,'Infometrics inputs'!$J$70:$AR$70,0))+1)*W57</f>
        <v>935.94991458769039</v>
      </c>
      <c r="Y57" s="1">
        <f>(INDEX('Infometrics inputs'!$J$93:$AR$106,MATCH('Rating units'!$B57,'Infometrics inputs'!$B$93:$B$106,0),MATCH('Rating units'!Y$56,'Infometrics inputs'!$J$70:$AR$70,0))+1)*X57</f>
        <v>931.16635598096798</v>
      </c>
      <c r="Z57" s="1">
        <f>(INDEX('Infometrics inputs'!$J$93:$AR$106,MATCH('Rating units'!$B57,'Infometrics inputs'!$B$93:$B$106,0),MATCH('Rating units'!Z$56,'Infometrics inputs'!$J$70:$AR$70,0))+1)*Y57</f>
        <v>927.4263887983094</v>
      </c>
      <c r="AA57" s="1">
        <f>(INDEX('Infometrics inputs'!$J$93:$AR$106,MATCH('Rating units'!$B57,'Infometrics inputs'!$B$93:$B$106,0),MATCH('Rating units'!AA$56,'Infometrics inputs'!$J$70:$AR$70,0))+1)*Z57</f>
        <v>925.14281518107111</v>
      </c>
      <c r="AB57" s="1">
        <f>(INDEX('Infometrics inputs'!$J$93:$AR$106,MATCH('Rating units'!$B57,'Infometrics inputs'!$B$93:$B$106,0),MATCH('Rating units'!AB$56,'Infometrics inputs'!$J$70:$AR$70,0))+1)*AA57</f>
        <v>924.41085035150195</v>
      </c>
      <c r="AC57" s="1">
        <f>(INDEX('Infometrics inputs'!$J$93:$AR$106,MATCH('Rating units'!$B57,'Infometrics inputs'!$B$93:$B$106,0),MATCH('Rating units'!AC$56,'Infometrics inputs'!$J$70:$AR$70,0))+1)*AB57</f>
        <v>924.03728444355511</v>
      </c>
      <c r="AD57" s="1">
        <f>(INDEX('Infometrics inputs'!$J$93:$AR$106,MATCH('Rating units'!$B57,'Infometrics inputs'!$B$93:$B$106,0),MATCH('Rating units'!AD$56,'Infometrics inputs'!$J$70:$AR$70,0))+1)*AC57</f>
        <v>925.54644629102802</v>
      </c>
      <c r="AE57" s="1">
        <f>(INDEX('Infometrics inputs'!$J$93:$AR$106,MATCH('Rating units'!$B57,'Infometrics inputs'!$B$93:$B$106,0),MATCH('Rating units'!AE$56,'Infometrics inputs'!$J$70:$AR$70,0))+1)*AD57</f>
        <v>927.8300143780541</v>
      </c>
      <c r="AF57" s="1">
        <f>(INDEX('Infometrics inputs'!$J$93:$AR$106,MATCH('Rating units'!$B57,'Infometrics inputs'!$B$93:$B$106,0),MATCH('Rating units'!AF$56,'Infometrics inputs'!$J$70:$AR$70,0))+1)*AE57</f>
        <v>931.29870724684235</v>
      </c>
      <c r="AG57" s="1">
        <f>(INDEX('Infometrics inputs'!$J$93:$AR$106,MATCH('Rating units'!$B57,'Infometrics inputs'!$B$93:$B$106,0),MATCH('Rating units'!AG$56,'Infometrics inputs'!$J$70:$AR$70,0))+1)*AF57</f>
        <v>934.2315378537769</v>
      </c>
      <c r="AH57" s="1">
        <f>(INDEX('Infometrics inputs'!$J$93:$AR$106,MATCH('Rating units'!$B57,'Infometrics inputs'!$B$93:$B$106,0),MATCH('Rating units'!AH$56,'Infometrics inputs'!$J$70:$AR$70,0))+1)*AG57</f>
        <v>937.589768499211</v>
      </c>
      <c r="AI57" s="1">
        <f>(INDEX('Infometrics inputs'!$J$93:$AR$106,MATCH('Rating units'!$B57,'Infometrics inputs'!$B$93:$B$106,0),MATCH('Rating units'!AI$56,'Infometrics inputs'!$J$70:$AR$70,0))+1)*AH57</f>
        <v>940.61257880089011</v>
      </c>
      <c r="AJ57" s="1">
        <f>(INDEX('Infometrics inputs'!$J$93:$AR$106,MATCH('Rating units'!$B57,'Infometrics inputs'!$B$93:$B$106,0),MATCH('Rating units'!AJ$56,'Infometrics inputs'!$J$70:$AR$70,0))+1)*AI57</f>
        <v>943.65854616327033</v>
      </c>
      <c r="AK57" s="1">
        <f>(INDEX('Infometrics inputs'!$J$93:$AR$106,MATCH('Rating units'!$B57,'Infometrics inputs'!$B$93:$B$106,0),MATCH('Rating units'!AK$56,'Infometrics inputs'!$J$70:$AR$70,0))+1)*AJ57</f>
        <v>946.7400084026076</v>
      </c>
      <c r="AL57" s="1">
        <f>(INDEX('Infometrics inputs'!$J$93:$AR$106,MATCH('Rating units'!$B57,'Infometrics inputs'!$B$93:$B$106,0),MATCH('Rating units'!AL$56,'Infometrics inputs'!$J$70:$AR$70,0))+1)*AK57</f>
        <v>949.77628313348384</v>
      </c>
    </row>
    <row r="58" spans="1:38" x14ac:dyDescent="0.35">
      <c r="B58" t="s">
        <v>39</v>
      </c>
      <c r="C58" t="s">
        <v>15</v>
      </c>
      <c r="D58" s="4"/>
      <c r="E58" s="17"/>
      <c r="F58" s="1">
        <f t="shared" ref="F58:F79" si="4">I6</f>
        <v>101</v>
      </c>
      <c r="G58" s="1">
        <f>(INDEX('Infometrics inputs'!$J$93:$AR$106,MATCH('Rating units'!$B58,'Infometrics inputs'!$B$93:$B$106,0),MATCH('Rating units'!G$56,'Infometrics inputs'!$J$70:$AR$70,0))+1)*F58</f>
        <v>101.21734065966947</v>
      </c>
      <c r="H58" s="1">
        <f>(INDEX('Infometrics inputs'!$J$93:$AR$106,MATCH('Rating units'!$B58,'Infometrics inputs'!$B$93:$B$106,0),MATCH('Rating units'!H$56,'Infometrics inputs'!$J$70:$AR$70,0))+1)*G58</f>
        <v>100.71321999743346</v>
      </c>
      <c r="I58" s="1">
        <f>(INDEX('Infometrics inputs'!$J$93:$AR$106,MATCH('Rating units'!$B58,'Infometrics inputs'!$B$93:$B$106,0),MATCH('Rating units'!I$56,'Infometrics inputs'!$J$70:$AR$70,0))+1)*H58</f>
        <v>101.42724523814088</v>
      </c>
      <c r="J58" s="1">
        <f>(INDEX('Infometrics inputs'!$J$93:$AR$106,MATCH('Rating units'!$B58,'Infometrics inputs'!$B$93:$B$106,0),MATCH('Rating units'!J$56,'Infometrics inputs'!$J$70:$AR$70,0))+1)*I58</f>
        <v>102.33006487512401</v>
      </c>
      <c r="K58" s="1">
        <f>(INDEX('Infometrics inputs'!$J$93:$AR$106,MATCH('Rating units'!$B58,'Infometrics inputs'!$B$93:$B$106,0),MATCH('Rating units'!K$56,'Infometrics inputs'!$J$70:$AR$70,0))+1)*J58</f>
        <v>103.73198757298091</v>
      </c>
      <c r="L58" s="1">
        <f>(INDEX('Infometrics inputs'!$J$93:$AR$106,MATCH('Rating units'!$B58,'Infometrics inputs'!$B$93:$B$106,0),MATCH('Rating units'!L$56,'Infometrics inputs'!$J$70:$AR$70,0))+1)*K58</f>
        <v>105.42908944615314</v>
      </c>
      <c r="M58" s="1">
        <f>(INDEX('Infometrics inputs'!$J$93:$AR$106,MATCH('Rating units'!$B58,'Infometrics inputs'!$B$93:$B$106,0),MATCH('Rating units'!M$56,'Infometrics inputs'!$J$70:$AR$70,0))+1)*L58</f>
        <v>107.56377655645883</v>
      </c>
      <c r="N58" s="1">
        <f>(INDEX('Infometrics inputs'!$J$93:$AR$106,MATCH('Rating units'!$B58,'Infometrics inputs'!$B$93:$B$106,0),MATCH('Rating units'!N$56,'Infometrics inputs'!$J$70:$AR$70,0))+1)*M58</f>
        <v>110.08996437980335</v>
      </c>
      <c r="O58" s="1">
        <f>(INDEX('Infometrics inputs'!$J$93:$AR$106,MATCH('Rating units'!$B58,'Infometrics inputs'!$B$93:$B$106,0),MATCH('Rating units'!O$56,'Infometrics inputs'!$J$70:$AR$70,0))+1)*N58</f>
        <v>111.10839672321829</v>
      </c>
      <c r="P58" s="1">
        <f>(INDEX('Infometrics inputs'!$J$93:$AR$106,MATCH('Rating units'!$B58,'Infometrics inputs'!$B$93:$B$106,0),MATCH('Rating units'!P$56,'Infometrics inputs'!$J$70:$AR$70,0))+1)*O58</f>
        <v>112.05851971148448</v>
      </c>
      <c r="Q58" s="1">
        <f>(INDEX('Infometrics inputs'!$J$93:$AR$106,MATCH('Rating units'!$B58,'Infometrics inputs'!$B$93:$B$106,0),MATCH('Rating units'!Q$56,'Infometrics inputs'!$J$70:$AR$70,0))+1)*P58</f>
        <v>112.88623384887211</v>
      </c>
      <c r="R58" s="1">
        <f>(INDEX('Infometrics inputs'!$J$93:$AR$106,MATCH('Rating units'!$B58,'Infometrics inputs'!$B$93:$B$106,0),MATCH('Rating units'!R$56,'Infometrics inputs'!$J$70:$AR$70,0))+1)*Q58</f>
        <v>113.4465112172941</v>
      </c>
      <c r="S58" s="1">
        <f>(INDEX('Infometrics inputs'!$J$93:$AR$106,MATCH('Rating units'!$B58,'Infometrics inputs'!$B$93:$B$106,0),MATCH('Rating units'!S$56,'Infometrics inputs'!$J$70:$AR$70,0))+1)*R58</f>
        <v>113.90744716346829</v>
      </c>
      <c r="T58" s="1">
        <f>(INDEX('Infometrics inputs'!$J$93:$AR$106,MATCH('Rating units'!$B58,'Infometrics inputs'!$B$93:$B$106,0),MATCH('Rating units'!T$56,'Infometrics inputs'!$J$70:$AR$70,0))+1)*S58</f>
        <v>114.33840577041792</v>
      </c>
      <c r="U58" s="1">
        <f>(INDEX('Infometrics inputs'!$J$93:$AR$106,MATCH('Rating units'!$B58,'Infometrics inputs'!$B$93:$B$106,0),MATCH('Rating units'!U$56,'Infometrics inputs'!$J$70:$AR$70,0))+1)*T58</f>
        <v>114.8026232136128</v>
      </c>
      <c r="V58" s="1">
        <f>(INDEX('Infometrics inputs'!$J$93:$AR$106,MATCH('Rating units'!$B58,'Infometrics inputs'!$B$93:$B$106,0),MATCH('Rating units'!V$56,'Infometrics inputs'!$J$70:$AR$70,0))+1)*U58</f>
        <v>115.24233200547661</v>
      </c>
      <c r="W58" s="1">
        <f>(INDEX('Infometrics inputs'!$J$93:$AR$106,MATCH('Rating units'!$B58,'Infometrics inputs'!$B$93:$B$106,0),MATCH('Rating units'!W$56,'Infometrics inputs'!$J$70:$AR$70,0))+1)*V58</f>
        <v>115.4843631492555</v>
      </c>
      <c r="X58" s="1">
        <f>(INDEX('Infometrics inputs'!$J$93:$AR$106,MATCH('Rating units'!$B58,'Infometrics inputs'!$B$93:$B$106,0),MATCH('Rating units'!X$56,'Infometrics inputs'!$J$70:$AR$70,0))+1)*W58</f>
        <v>115.22192518268486</v>
      </c>
      <c r="Y58" s="1">
        <f>(INDEX('Infometrics inputs'!$J$93:$AR$106,MATCH('Rating units'!$B58,'Infometrics inputs'!$B$93:$B$106,0),MATCH('Rating units'!Y$56,'Infometrics inputs'!$J$70:$AR$70,0))+1)*X58</f>
        <v>114.94133337370803</v>
      </c>
      <c r="Z58" s="1">
        <f>(INDEX('Infometrics inputs'!$J$93:$AR$106,MATCH('Rating units'!$B58,'Infometrics inputs'!$B$93:$B$106,0),MATCH('Rating units'!Z$56,'Infometrics inputs'!$J$70:$AR$70,0))+1)*Y58</f>
        <v>114.73024416854814</v>
      </c>
      <c r="AA58" s="1">
        <f>(INDEX('Infometrics inputs'!$J$93:$AR$106,MATCH('Rating units'!$B58,'Infometrics inputs'!$B$93:$B$106,0),MATCH('Rating units'!AA$56,'Infometrics inputs'!$J$70:$AR$70,0))+1)*Z58</f>
        <v>114.60742180020239</v>
      </c>
      <c r="AB58" s="1">
        <f>(INDEX('Infometrics inputs'!$J$93:$AR$106,MATCH('Rating units'!$B58,'Infometrics inputs'!$B$93:$B$106,0),MATCH('Rating units'!AB$56,'Infometrics inputs'!$J$70:$AR$70,0))+1)*AA58</f>
        <v>114.55785040992839</v>
      </c>
      <c r="AC58" s="1">
        <f>(INDEX('Infometrics inputs'!$J$93:$AR$106,MATCH('Rating units'!$B58,'Infometrics inputs'!$B$93:$B$106,0),MATCH('Rating units'!AC$56,'Infometrics inputs'!$J$70:$AR$70,0))+1)*AB58</f>
        <v>114.53349215393591</v>
      </c>
      <c r="AD58" s="1">
        <f>(INDEX('Infometrics inputs'!$J$93:$AR$106,MATCH('Rating units'!$B58,'Infometrics inputs'!$B$93:$B$106,0),MATCH('Rating units'!AD$56,'Infometrics inputs'!$J$70:$AR$70,0))+1)*AC58</f>
        <v>114.62915286326874</v>
      </c>
      <c r="AE58" s="1">
        <f>(INDEX('Infometrics inputs'!$J$93:$AR$106,MATCH('Rating units'!$B58,'Infometrics inputs'!$B$93:$B$106,0),MATCH('Rating units'!AE$56,'Infometrics inputs'!$J$70:$AR$70,0))+1)*AD58</f>
        <v>114.7700944458401</v>
      </c>
      <c r="AF58" s="1">
        <f>(INDEX('Infometrics inputs'!$J$93:$AR$106,MATCH('Rating units'!$B58,'Infometrics inputs'!$B$93:$B$106,0),MATCH('Rating units'!AF$56,'Infometrics inputs'!$J$70:$AR$70,0))+1)*AE58</f>
        <v>114.97742714386862</v>
      </c>
      <c r="AG58" s="1">
        <f>(INDEX('Infometrics inputs'!$J$93:$AR$106,MATCH('Rating units'!$B58,'Infometrics inputs'!$B$93:$B$106,0),MATCH('Rating units'!AG$56,'Infometrics inputs'!$J$70:$AR$70,0))+1)*AF58</f>
        <v>115.20619273860322</v>
      </c>
      <c r="AH58" s="1">
        <f>(INDEX('Infometrics inputs'!$J$93:$AR$106,MATCH('Rating units'!$B58,'Infometrics inputs'!$B$93:$B$106,0),MATCH('Rating units'!AH$56,'Infometrics inputs'!$J$70:$AR$70,0))+1)*AG58</f>
        <v>115.46483329318622</v>
      </c>
      <c r="AI58" s="1">
        <f>(INDEX('Infometrics inputs'!$J$93:$AR$106,MATCH('Rating units'!$B58,'Infometrics inputs'!$B$93:$B$106,0),MATCH('Rating units'!AI$56,'Infometrics inputs'!$J$70:$AR$70,0))+1)*AH58</f>
        <v>115.69746237877534</v>
      </c>
      <c r="AJ58" s="1">
        <f>(INDEX('Infometrics inputs'!$J$93:$AR$106,MATCH('Rating units'!$B58,'Infometrics inputs'!$B$93:$B$106,0),MATCH('Rating units'!AJ$56,'Infometrics inputs'!$J$70:$AR$70,0))+1)*AI58</f>
        <v>115.93319037017972</v>
      </c>
      <c r="AK58" s="1">
        <f>(INDEX('Infometrics inputs'!$J$93:$AR$106,MATCH('Rating units'!$B58,'Infometrics inputs'!$B$93:$B$106,0),MATCH('Rating units'!AK$56,'Infometrics inputs'!$J$70:$AR$70,0))+1)*AJ58</f>
        <v>116.17242903905967</v>
      </c>
      <c r="AL58" s="1">
        <f>(INDEX('Infometrics inputs'!$J$93:$AR$106,MATCH('Rating units'!$B58,'Infometrics inputs'!$B$93:$B$106,0),MATCH('Rating units'!AL$56,'Infometrics inputs'!$J$70:$AR$70,0))+1)*AK58</f>
        <v>116.39670894076572</v>
      </c>
    </row>
    <row r="59" spans="1:38" x14ac:dyDescent="0.35">
      <c r="B59" t="s">
        <v>0</v>
      </c>
      <c r="C59" t="s">
        <v>16</v>
      </c>
      <c r="D59" s="4"/>
      <c r="E59" s="17"/>
      <c r="F59" s="1">
        <f t="shared" si="4"/>
        <v>339.00000000000023</v>
      </c>
      <c r="G59" s="1">
        <f>(INDEX('Infometrics inputs'!$J$93:$AR$106,MATCH('Rating units'!$B59,'Infometrics inputs'!$B$93:$B$106,0),MATCH('Rating units'!G$56,'Infometrics inputs'!$J$70:$AR$70,0))+1)*F59</f>
        <v>339.13184938254392</v>
      </c>
      <c r="H59" s="1">
        <f>(INDEX('Infometrics inputs'!$J$93:$AR$106,MATCH('Rating units'!$B59,'Infometrics inputs'!$B$93:$B$106,0),MATCH('Rating units'!H$56,'Infometrics inputs'!$J$70:$AR$70,0))+1)*G59</f>
        <v>338.9134490815523</v>
      </c>
      <c r="I59" s="1">
        <f>(INDEX('Infometrics inputs'!$J$93:$AR$106,MATCH('Rating units'!$B59,'Infometrics inputs'!$B$93:$B$106,0),MATCH('Rating units'!I$56,'Infometrics inputs'!$J$70:$AR$70,0))+1)*H59</f>
        <v>339.19507474877565</v>
      </c>
      <c r="J59" s="1">
        <f>(INDEX('Infometrics inputs'!$J$93:$AR$106,MATCH('Rating units'!$B59,'Infometrics inputs'!$B$93:$B$106,0),MATCH('Rating units'!J$56,'Infometrics inputs'!$J$70:$AR$70,0))+1)*I59</f>
        <v>339.50829665303849</v>
      </c>
      <c r="K59" s="1">
        <f>(INDEX('Infometrics inputs'!$J$93:$AR$106,MATCH('Rating units'!$B59,'Infometrics inputs'!$B$93:$B$106,0),MATCH('Rating units'!K$56,'Infometrics inputs'!$J$70:$AR$70,0))+1)*J59</f>
        <v>339.90897212251781</v>
      </c>
      <c r="L59" s="1">
        <f>(INDEX('Infometrics inputs'!$J$93:$AR$106,MATCH('Rating units'!$B59,'Infometrics inputs'!$B$93:$B$106,0),MATCH('Rating units'!L$56,'Infometrics inputs'!$J$70:$AR$70,0))+1)*K59</f>
        <v>340.25642088955163</v>
      </c>
      <c r="M59" s="1">
        <f>(INDEX('Infometrics inputs'!$J$93:$AR$106,MATCH('Rating units'!$B59,'Infometrics inputs'!$B$93:$B$106,0),MATCH('Rating units'!M$56,'Infometrics inputs'!$J$70:$AR$70,0))+1)*L59</f>
        <v>341.19744273815098</v>
      </c>
      <c r="N59" s="1">
        <f>(INDEX('Infometrics inputs'!$J$93:$AR$106,MATCH('Rating units'!$B59,'Infometrics inputs'!$B$93:$B$106,0),MATCH('Rating units'!N$56,'Infometrics inputs'!$J$70:$AR$70,0))+1)*M59</f>
        <v>342.20036507650229</v>
      </c>
      <c r="O59" s="1">
        <f>(INDEX('Infometrics inputs'!$J$93:$AR$106,MATCH('Rating units'!$B59,'Infometrics inputs'!$B$93:$B$106,0),MATCH('Rating units'!O$56,'Infometrics inputs'!$J$70:$AR$70,0))+1)*N59</f>
        <v>342.5796385933653</v>
      </c>
      <c r="P59" s="1">
        <f>(INDEX('Infometrics inputs'!$J$93:$AR$106,MATCH('Rating units'!$B59,'Infometrics inputs'!$B$93:$B$106,0),MATCH('Rating units'!P$56,'Infometrics inputs'!$J$70:$AR$70,0))+1)*O59</f>
        <v>342.91402857698927</v>
      </c>
      <c r="Q59" s="1">
        <f>(INDEX('Infometrics inputs'!$J$93:$AR$106,MATCH('Rating units'!$B59,'Infometrics inputs'!$B$93:$B$106,0),MATCH('Rating units'!Q$56,'Infometrics inputs'!$J$70:$AR$70,0))+1)*P59</f>
        <v>343.17703214214276</v>
      </c>
      <c r="R59" s="1">
        <f>(INDEX('Infometrics inputs'!$J$93:$AR$106,MATCH('Rating units'!$B59,'Infometrics inputs'!$B$93:$B$106,0),MATCH('Rating units'!R$56,'Infometrics inputs'!$J$70:$AR$70,0))+1)*Q59</f>
        <v>343.49930160514612</v>
      </c>
      <c r="S59" s="1">
        <f>(INDEX('Infometrics inputs'!$J$93:$AR$106,MATCH('Rating units'!$B59,'Infometrics inputs'!$B$93:$B$106,0),MATCH('Rating units'!S$56,'Infometrics inputs'!$J$70:$AR$70,0))+1)*R59</f>
        <v>343.76108857574002</v>
      </c>
      <c r="T59" s="1">
        <f>(INDEX('Infometrics inputs'!$J$93:$AR$106,MATCH('Rating units'!$B59,'Infometrics inputs'!$B$93:$B$106,0),MATCH('Rating units'!T$56,'Infometrics inputs'!$J$70:$AR$70,0))+1)*S59</f>
        <v>344.00903166417254</v>
      </c>
      <c r="U59" s="1">
        <f>(INDEX('Infometrics inputs'!$J$93:$AR$106,MATCH('Rating units'!$B59,'Infometrics inputs'!$B$93:$B$106,0),MATCH('Rating units'!U$56,'Infometrics inputs'!$J$70:$AR$70,0))+1)*T59</f>
        <v>344.27443862380522</v>
      </c>
      <c r="V59" s="1">
        <f>(INDEX('Infometrics inputs'!$J$93:$AR$106,MATCH('Rating units'!$B59,'Infometrics inputs'!$B$93:$B$106,0),MATCH('Rating units'!V$56,'Infometrics inputs'!$J$70:$AR$70,0))+1)*U59</f>
        <v>344.50687662849481</v>
      </c>
      <c r="W59" s="1">
        <f>(INDEX('Infometrics inputs'!$J$93:$AR$106,MATCH('Rating units'!$B59,'Infometrics inputs'!$B$93:$B$106,0),MATCH('Rating units'!W$56,'Infometrics inputs'!$J$70:$AR$70,0))+1)*V59</f>
        <v>344.66897627271356</v>
      </c>
      <c r="X59" s="1">
        <f>(INDEX('Infometrics inputs'!$J$93:$AR$106,MATCH('Rating units'!$B59,'Infometrics inputs'!$B$93:$B$106,0),MATCH('Rating units'!X$56,'Infometrics inputs'!$J$70:$AR$70,0))+1)*W59</f>
        <v>344.50470792266202</v>
      </c>
      <c r="Y59" s="1">
        <f>(INDEX('Infometrics inputs'!$J$93:$AR$106,MATCH('Rating units'!$B59,'Infometrics inputs'!$B$93:$B$106,0),MATCH('Rating units'!Y$56,'Infometrics inputs'!$J$70:$AR$70,0))+1)*X59</f>
        <v>344.33445640420001</v>
      </c>
      <c r="Z59" s="1">
        <f>(INDEX('Infometrics inputs'!$J$93:$AR$106,MATCH('Rating units'!$B59,'Infometrics inputs'!$B$93:$B$106,0),MATCH('Rating units'!Z$56,'Infometrics inputs'!$J$70:$AR$70,0))+1)*Y59</f>
        <v>344.20939493855241</v>
      </c>
      <c r="AA59" s="1">
        <f>(INDEX('Infometrics inputs'!$J$93:$AR$106,MATCH('Rating units'!$B59,'Infometrics inputs'!$B$93:$B$106,0),MATCH('Rating units'!AA$56,'Infometrics inputs'!$J$70:$AR$70,0))+1)*Z59</f>
        <v>344.14100503760778</v>
      </c>
      <c r="AB59" s="1">
        <f>(INDEX('Infometrics inputs'!$J$93:$AR$106,MATCH('Rating units'!$B59,'Infometrics inputs'!$B$93:$B$106,0),MATCH('Rating units'!AB$56,'Infometrics inputs'!$J$70:$AR$70,0))+1)*AA59</f>
        <v>344.11210985888818</v>
      </c>
      <c r="AC59" s="1">
        <f>(INDEX('Infometrics inputs'!$J$93:$AR$106,MATCH('Rating units'!$B59,'Infometrics inputs'!$B$93:$B$106,0),MATCH('Rating units'!AC$56,'Infometrics inputs'!$J$70:$AR$70,0))+1)*AB59</f>
        <v>344.09830148667379</v>
      </c>
      <c r="AD59" s="1">
        <f>(INDEX('Infometrics inputs'!$J$93:$AR$106,MATCH('Rating units'!$B59,'Infometrics inputs'!$B$93:$B$106,0),MATCH('Rating units'!AD$56,'Infometrics inputs'!$J$70:$AR$70,0))+1)*AC59</f>
        <v>344.15343006108327</v>
      </c>
      <c r="AE59" s="1">
        <f>(INDEX('Infometrics inputs'!$J$93:$AR$106,MATCH('Rating units'!$B59,'Infometrics inputs'!$B$93:$B$106,0),MATCH('Rating units'!AE$56,'Infometrics inputs'!$J$70:$AR$70,0))+1)*AD59</f>
        <v>344.23648602616464</v>
      </c>
      <c r="AF59" s="1">
        <f>(INDEX('Infometrics inputs'!$J$93:$AR$106,MATCH('Rating units'!$B59,'Infometrics inputs'!$B$93:$B$106,0),MATCH('Rating units'!AF$56,'Infometrics inputs'!$J$70:$AR$70,0))+1)*AE59</f>
        <v>344.35635349262378</v>
      </c>
      <c r="AG59" s="1">
        <f>(INDEX('Infometrics inputs'!$J$93:$AR$106,MATCH('Rating units'!$B59,'Infometrics inputs'!$B$93:$B$106,0),MATCH('Rating units'!AG$56,'Infometrics inputs'!$J$70:$AR$70,0))+1)*AF59</f>
        <v>344.50141326627465</v>
      </c>
      <c r="AH59" s="1">
        <f>(INDEX('Infometrics inputs'!$J$93:$AR$106,MATCH('Rating units'!$B59,'Infometrics inputs'!$B$93:$B$106,0),MATCH('Rating units'!AH$56,'Infometrics inputs'!$J$70:$AR$70,0))+1)*AG59</f>
        <v>344.66119120625893</v>
      </c>
      <c r="AI59" s="1">
        <f>(INDEX('Infometrics inputs'!$J$93:$AR$106,MATCH('Rating units'!$B59,'Infometrics inputs'!$B$93:$B$106,0),MATCH('Rating units'!AI$56,'Infometrics inputs'!$J$70:$AR$70,0))+1)*AH59</f>
        <v>344.80758953860874</v>
      </c>
      <c r="AJ59" s="1">
        <f>(INDEX('Infometrics inputs'!$J$93:$AR$106,MATCH('Rating units'!$B59,'Infometrics inputs'!$B$93:$B$106,0),MATCH('Rating units'!AJ$56,'Infometrics inputs'!$J$70:$AR$70,0))+1)*AI59</f>
        <v>344.95886995822019</v>
      </c>
      <c r="AK59" s="1">
        <f>(INDEX('Infometrics inputs'!$J$93:$AR$106,MATCH('Rating units'!$B59,'Infometrics inputs'!$B$93:$B$106,0),MATCH('Rating units'!AK$56,'Infometrics inputs'!$J$70:$AR$70,0))+1)*AJ59</f>
        <v>345.10928315826175</v>
      </c>
      <c r="AL59" s="1">
        <f>(INDEX('Infometrics inputs'!$J$93:$AR$106,MATCH('Rating units'!$B59,'Infometrics inputs'!$B$93:$B$106,0),MATCH('Rating units'!AL$56,'Infometrics inputs'!$J$70:$AR$70,0))+1)*AK59</f>
        <v>345.23786428233666</v>
      </c>
    </row>
    <row r="60" spans="1:38" x14ac:dyDescent="0.35">
      <c r="B60" t="s">
        <v>1</v>
      </c>
      <c r="C60" t="s">
        <v>17</v>
      </c>
      <c r="D60" s="4"/>
      <c r="E60" s="17"/>
      <c r="F60" s="1">
        <f t="shared" si="4"/>
        <v>18</v>
      </c>
      <c r="G60" s="1">
        <f>(INDEX('Infometrics inputs'!$J$93:$AR$106,MATCH('Rating units'!$B60,'Infometrics inputs'!$B$93:$B$106,0),MATCH('Rating units'!G$56,'Infometrics inputs'!$J$70:$AR$70,0))+1)*F60</f>
        <v>18.041925535837112</v>
      </c>
      <c r="H60" s="1">
        <f>(INDEX('Infometrics inputs'!$J$93:$AR$106,MATCH('Rating units'!$B60,'Infometrics inputs'!$B$93:$B$106,0),MATCH('Rating units'!H$56,'Infometrics inputs'!$J$70:$AR$70,0))+1)*G60</f>
        <v>18.029920020902107</v>
      </c>
      <c r="I60" s="1">
        <f>(INDEX('Infometrics inputs'!$J$93:$AR$106,MATCH('Rating units'!$B60,'Infometrics inputs'!$B$93:$B$106,0),MATCH('Rating units'!I$56,'Infometrics inputs'!$J$70:$AR$70,0))+1)*H60</f>
        <v>18.046684987017979</v>
      </c>
      <c r="J60" s="1">
        <f>(INDEX('Infometrics inputs'!$J$93:$AR$106,MATCH('Rating units'!$B60,'Infometrics inputs'!$B$93:$B$106,0),MATCH('Rating units'!J$56,'Infometrics inputs'!$J$70:$AR$70,0))+1)*I60</f>
        <v>18.066494784470979</v>
      </c>
      <c r="K60" s="1">
        <f>(INDEX('Infometrics inputs'!$J$93:$AR$106,MATCH('Rating units'!$B60,'Infometrics inputs'!$B$93:$B$106,0),MATCH('Rating units'!K$56,'Infometrics inputs'!$J$70:$AR$70,0))+1)*J60</f>
        <v>18.092550605138591</v>
      </c>
      <c r="L60" s="1">
        <f>(INDEX('Infometrics inputs'!$J$93:$AR$106,MATCH('Rating units'!$B60,'Infometrics inputs'!$B$93:$B$106,0),MATCH('Rating units'!L$56,'Infometrics inputs'!$J$70:$AR$70,0))+1)*K60</f>
        <v>18.113613714903433</v>
      </c>
      <c r="M60" s="1">
        <f>(INDEX('Infometrics inputs'!$J$93:$AR$106,MATCH('Rating units'!$B60,'Infometrics inputs'!$B$93:$B$106,0),MATCH('Rating units'!M$56,'Infometrics inputs'!$J$70:$AR$70,0))+1)*L60</f>
        <v>18.176515778215588</v>
      </c>
      <c r="N60" s="1">
        <f>(INDEX('Infometrics inputs'!$J$93:$AR$106,MATCH('Rating units'!$B60,'Infometrics inputs'!$B$93:$B$106,0),MATCH('Rating units'!N$56,'Infometrics inputs'!$J$70:$AR$70,0))+1)*M60</f>
        <v>18.240773103731527</v>
      </c>
      <c r="O60" s="1">
        <f>(INDEX('Infometrics inputs'!$J$93:$AR$106,MATCH('Rating units'!$B60,'Infometrics inputs'!$B$93:$B$106,0),MATCH('Rating units'!O$56,'Infometrics inputs'!$J$70:$AR$70,0))+1)*N60</f>
        <v>18.263504913595614</v>
      </c>
      <c r="P60" s="1">
        <f>(INDEX('Infometrics inputs'!$J$93:$AR$106,MATCH('Rating units'!$B60,'Infometrics inputs'!$B$93:$B$106,0),MATCH('Rating units'!P$56,'Infometrics inputs'!$J$70:$AR$70,0))+1)*O60</f>
        <v>18.282742835820162</v>
      </c>
      <c r="Q60" s="1">
        <f>(INDEX('Infometrics inputs'!$J$93:$AR$106,MATCH('Rating units'!$B60,'Infometrics inputs'!$B$93:$B$106,0),MATCH('Rating units'!Q$56,'Infometrics inputs'!$J$70:$AR$70,0))+1)*P60</f>
        <v>18.298693575421353</v>
      </c>
      <c r="R60" s="1">
        <f>(INDEX('Infometrics inputs'!$J$93:$AR$106,MATCH('Rating units'!$B60,'Infometrics inputs'!$B$93:$B$106,0),MATCH('Rating units'!R$56,'Infometrics inputs'!$J$70:$AR$70,0))+1)*Q60</f>
        <v>18.312883150757866</v>
      </c>
      <c r="S60" s="1">
        <f>(INDEX('Infometrics inputs'!$J$93:$AR$106,MATCH('Rating units'!$B60,'Infometrics inputs'!$B$93:$B$106,0),MATCH('Rating units'!S$56,'Infometrics inputs'!$J$70:$AR$70,0))+1)*R60</f>
        <v>18.325965588756333</v>
      </c>
      <c r="T60" s="1">
        <f>(INDEX('Infometrics inputs'!$J$93:$AR$106,MATCH('Rating units'!$B60,'Infometrics inputs'!$B$93:$B$106,0),MATCH('Rating units'!T$56,'Infometrics inputs'!$J$70:$AR$70,0))+1)*S60</f>
        <v>18.338039510243373</v>
      </c>
      <c r="U60" s="1">
        <f>(INDEX('Infometrics inputs'!$J$93:$AR$106,MATCH('Rating units'!$B60,'Infometrics inputs'!$B$93:$B$106,0),MATCH('Rating units'!U$56,'Infometrics inputs'!$J$70:$AR$70,0))+1)*T60</f>
        <v>18.3490806817228</v>
      </c>
      <c r="V60" s="1">
        <f>(INDEX('Infometrics inputs'!$J$93:$AR$106,MATCH('Rating units'!$B60,'Infometrics inputs'!$B$93:$B$106,0),MATCH('Rating units'!V$56,'Infometrics inputs'!$J$70:$AR$70,0))+1)*U60</f>
        <v>18.355834766470355</v>
      </c>
      <c r="W60" s="1">
        <f>(INDEX('Infometrics inputs'!$J$93:$AR$106,MATCH('Rating units'!$B60,'Infometrics inputs'!$B$93:$B$106,0),MATCH('Rating units'!W$56,'Infometrics inputs'!$J$70:$AR$70,0))+1)*V60</f>
        <v>18.358766807871241</v>
      </c>
      <c r="X60" s="1">
        <f>(INDEX('Infometrics inputs'!$J$93:$AR$106,MATCH('Rating units'!$B60,'Infometrics inputs'!$B$93:$B$106,0),MATCH('Rating units'!X$56,'Infometrics inputs'!$J$70:$AR$70,0))+1)*W60</f>
        <v>18.357468174399877</v>
      </c>
      <c r="Y60" s="1">
        <f>(INDEX('Infometrics inputs'!$J$93:$AR$106,MATCH('Rating units'!$B60,'Infometrics inputs'!$B$93:$B$106,0),MATCH('Rating units'!Y$56,'Infometrics inputs'!$J$70:$AR$70,0))+1)*X60</f>
        <v>18.357468174399877</v>
      </c>
      <c r="Z60" s="1">
        <f>(INDEX('Infometrics inputs'!$J$93:$AR$106,MATCH('Rating units'!$B60,'Infometrics inputs'!$B$93:$B$106,0),MATCH('Rating units'!Z$56,'Infometrics inputs'!$J$70:$AR$70,0))+1)*Y60</f>
        <v>18.357468174399877</v>
      </c>
      <c r="AA60" s="1">
        <f>(INDEX('Infometrics inputs'!$J$93:$AR$106,MATCH('Rating units'!$B60,'Infometrics inputs'!$B$93:$B$106,0),MATCH('Rating units'!AA$56,'Infometrics inputs'!$J$70:$AR$70,0))+1)*Z60</f>
        <v>18.357468174399877</v>
      </c>
      <c r="AB60" s="1">
        <f>(INDEX('Infometrics inputs'!$J$93:$AR$106,MATCH('Rating units'!$B60,'Infometrics inputs'!$B$93:$B$106,0),MATCH('Rating units'!AB$56,'Infometrics inputs'!$J$70:$AR$70,0))+1)*AA60</f>
        <v>18.357313290175096</v>
      </c>
      <c r="AC60" s="1">
        <f>(INDEX('Infometrics inputs'!$J$93:$AR$106,MATCH('Rating units'!$B60,'Infometrics inputs'!$B$93:$B$106,0),MATCH('Rating units'!AC$56,'Infometrics inputs'!$J$70:$AR$70,0))+1)*AB60</f>
        <v>18.357313290175096</v>
      </c>
      <c r="AD60" s="1">
        <f>(INDEX('Infometrics inputs'!$J$93:$AR$106,MATCH('Rating units'!$B60,'Infometrics inputs'!$B$93:$B$106,0),MATCH('Rating units'!AD$56,'Infometrics inputs'!$J$70:$AR$70,0))+1)*AC60</f>
        <v>18.357313290175096</v>
      </c>
      <c r="AE60" s="1">
        <f>(INDEX('Infometrics inputs'!$J$93:$AR$106,MATCH('Rating units'!$B60,'Infometrics inputs'!$B$93:$B$106,0),MATCH('Rating units'!AE$56,'Infometrics inputs'!$J$70:$AR$70,0))+1)*AD60</f>
        <v>18.357313290175096</v>
      </c>
      <c r="AF60" s="1">
        <f>(INDEX('Infometrics inputs'!$J$93:$AR$106,MATCH('Rating units'!$B60,'Infometrics inputs'!$B$93:$B$106,0),MATCH('Rating units'!AF$56,'Infometrics inputs'!$J$70:$AR$70,0))+1)*AE60</f>
        <v>18.357313290175096</v>
      </c>
      <c r="AG60" s="1">
        <f>(INDEX('Infometrics inputs'!$J$93:$AR$106,MATCH('Rating units'!$B60,'Infometrics inputs'!$B$93:$B$106,0),MATCH('Rating units'!AG$56,'Infometrics inputs'!$J$70:$AR$70,0))+1)*AF60</f>
        <v>18.357313290175096</v>
      </c>
      <c r="AH60" s="1">
        <f>(INDEX('Infometrics inputs'!$J$93:$AR$106,MATCH('Rating units'!$B60,'Infometrics inputs'!$B$93:$B$106,0),MATCH('Rating units'!AH$56,'Infometrics inputs'!$J$70:$AR$70,0))+1)*AG60</f>
        <v>18.357313290175096</v>
      </c>
      <c r="AI60" s="1">
        <f>(INDEX('Infometrics inputs'!$J$93:$AR$106,MATCH('Rating units'!$B60,'Infometrics inputs'!$B$93:$B$106,0),MATCH('Rating units'!AI$56,'Infometrics inputs'!$J$70:$AR$70,0))+1)*AH60</f>
        <v>18.357313290175096</v>
      </c>
      <c r="AJ60" s="1">
        <f>(INDEX('Infometrics inputs'!$J$93:$AR$106,MATCH('Rating units'!$B60,'Infometrics inputs'!$B$93:$B$106,0),MATCH('Rating units'!AJ$56,'Infometrics inputs'!$J$70:$AR$70,0))+1)*AI60</f>
        <v>18.357313290175096</v>
      </c>
      <c r="AK60" s="1">
        <f>(INDEX('Infometrics inputs'!$J$93:$AR$106,MATCH('Rating units'!$B60,'Infometrics inputs'!$B$93:$B$106,0),MATCH('Rating units'!AK$56,'Infometrics inputs'!$J$70:$AR$70,0))+1)*AJ60</f>
        <v>18.357313290175096</v>
      </c>
      <c r="AL60" s="1">
        <f>(INDEX('Infometrics inputs'!$J$93:$AR$106,MATCH('Rating units'!$B60,'Infometrics inputs'!$B$93:$B$106,0),MATCH('Rating units'!AL$56,'Infometrics inputs'!$J$70:$AR$70,0))+1)*AK60</f>
        <v>18.357313290175096</v>
      </c>
    </row>
    <row r="61" spans="1:38" x14ac:dyDescent="0.35">
      <c r="B61" t="s">
        <v>7</v>
      </c>
      <c r="C61" t="s">
        <v>18</v>
      </c>
      <c r="D61" s="4"/>
      <c r="E61" s="17"/>
      <c r="F61" s="1">
        <f t="shared" si="4"/>
        <v>0</v>
      </c>
      <c r="G61" s="1">
        <f>(INDEX('Infometrics inputs'!$J$93:$AR$106,MATCH('Rating units'!$B61,'Infometrics inputs'!$B$93:$B$106,0),MATCH('Rating units'!G$56,'Infometrics inputs'!$J$70:$AR$70,0))+1)*F61</f>
        <v>0</v>
      </c>
      <c r="H61" s="1">
        <f>(INDEX('Infometrics inputs'!$J$93:$AR$106,MATCH('Rating units'!$B61,'Infometrics inputs'!$B$93:$B$106,0),MATCH('Rating units'!H$56,'Infometrics inputs'!$J$70:$AR$70,0))+1)*G61</f>
        <v>0</v>
      </c>
      <c r="I61" s="1">
        <f>(INDEX('Infometrics inputs'!$J$93:$AR$106,MATCH('Rating units'!$B61,'Infometrics inputs'!$B$93:$B$106,0),MATCH('Rating units'!I$56,'Infometrics inputs'!$J$70:$AR$70,0))+1)*H61</f>
        <v>0</v>
      </c>
      <c r="J61" s="1">
        <f>(INDEX('Infometrics inputs'!$J$93:$AR$106,MATCH('Rating units'!$B61,'Infometrics inputs'!$B$93:$B$106,0),MATCH('Rating units'!J$56,'Infometrics inputs'!$J$70:$AR$70,0))+1)*I61</f>
        <v>0</v>
      </c>
      <c r="K61" s="1">
        <f>(INDEX('Infometrics inputs'!$J$93:$AR$106,MATCH('Rating units'!$B61,'Infometrics inputs'!$B$93:$B$106,0),MATCH('Rating units'!K$56,'Infometrics inputs'!$J$70:$AR$70,0))+1)*J61</f>
        <v>0</v>
      </c>
      <c r="L61" s="1">
        <f>(INDEX('Infometrics inputs'!$J$93:$AR$106,MATCH('Rating units'!$B61,'Infometrics inputs'!$B$93:$B$106,0),MATCH('Rating units'!L$56,'Infometrics inputs'!$J$70:$AR$70,0))+1)*K61</f>
        <v>0</v>
      </c>
      <c r="M61" s="1">
        <f>(INDEX('Infometrics inputs'!$J$93:$AR$106,MATCH('Rating units'!$B61,'Infometrics inputs'!$B$93:$B$106,0),MATCH('Rating units'!M$56,'Infometrics inputs'!$J$70:$AR$70,0))+1)*L61</f>
        <v>0</v>
      </c>
      <c r="N61" s="1">
        <f>(INDEX('Infometrics inputs'!$J$93:$AR$106,MATCH('Rating units'!$B61,'Infometrics inputs'!$B$93:$B$106,0),MATCH('Rating units'!N$56,'Infometrics inputs'!$J$70:$AR$70,0))+1)*M61</f>
        <v>0</v>
      </c>
      <c r="O61" s="1">
        <f>(INDEX('Infometrics inputs'!$J$93:$AR$106,MATCH('Rating units'!$B61,'Infometrics inputs'!$B$93:$B$106,0),MATCH('Rating units'!O$56,'Infometrics inputs'!$J$70:$AR$70,0))+1)*N61</f>
        <v>0</v>
      </c>
      <c r="P61" s="1">
        <f>(INDEX('Infometrics inputs'!$J$93:$AR$106,MATCH('Rating units'!$B61,'Infometrics inputs'!$B$93:$B$106,0),MATCH('Rating units'!P$56,'Infometrics inputs'!$J$70:$AR$70,0))+1)*O61</f>
        <v>0</v>
      </c>
      <c r="Q61" s="1">
        <f>(INDEX('Infometrics inputs'!$J$93:$AR$106,MATCH('Rating units'!$B61,'Infometrics inputs'!$B$93:$B$106,0),MATCH('Rating units'!Q$56,'Infometrics inputs'!$J$70:$AR$70,0))+1)*P61</f>
        <v>0</v>
      </c>
      <c r="R61" s="1">
        <f>(INDEX('Infometrics inputs'!$J$93:$AR$106,MATCH('Rating units'!$B61,'Infometrics inputs'!$B$93:$B$106,0),MATCH('Rating units'!R$56,'Infometrics inputs'!$J$70:$AR$70,0))+1)*Q61</f>
        <v>0</v>
      </c>
      <c r="S61" s="1">
        <f>(INDEX('Infometrics inputs'!$J$93:$AR$106,MATCH('Rating units'!$B61,'Infometrics inputs'!$B$93:$B$106,0),MATCH('Rating units'!S$56,'Infometrics inputs'!$J$70:$AR$70,0))+1)*R61</f>
        <v>0</v>
      </c>
      <c r="T61" s="1">
        <f>(INDEX('Infometrics inputs'!$J$93:$AR$106,MATCH('Rating units'!$B61,'Infometrics inputs'!$B$93:$B$106,0),MATCH('Rating units'!T$56,'Infometrics inputs'!$J$70:$AR$70,0))+1)*S61</f>
        <v>0</v>
      </c>
      <c r="U61" s="1">
        <f>(INDEX('Infometrics inputs'!$J$93:$AR$106,MATCH('Rating units'!$B61,'Infometrics inputs'!$B$93:$B$106,0),MATCH('Rating units'!U$56,'Infometrics inputs'!$J$70:$AR$70,0))+1)*T61</f>
        <v>0</v>
      </c>
      <c r="V61" s="1">
        <f>(INDEX('Infometrics inputs'!$J$93:$AR$106,MATCH('Rating units'!$B61,'Infometrics inputs'!$B$93:$B$106,0),MATCH('Rating units'!V$56,'Infometrics inputs'!$J$70:$AR$70,0))+1)*U61</f>
        <v>0</v>
      </c>
      <c r="W61" s="1">
        <f>(INDEX('Infometrics inputs'!$J$93:$AR$106,MATCH('Rating units'!$B61,'Infometrics inputs'!$B$93:$B$106,0),MATCH('Rating units'!W$56,'Infometrics inputs'!$J$70:$AR$70,0))+1)*V61</f>
        <v>0</v>
      </c>
      <c r="X61" s="1">
        <f>(INDEX('Infometrics inputs'!$J$93:$AR$106,MATCH('Rating units'!$B61,'Infometrics inputs'!$B$93:$B$106,0),MATCH('Rating units'!X$56,'Infometrics inputs'!$J$70:$AR$70,0))+1)*W61</f>
        <v>0</v>
      </c>
      <c r="Y61" s="1">
        <f>(INDEX('Infometrics inputs'!$J$93:$AR$106,MATCH('Rating units'!$B61,'Infometrics inputs'!$B$93:$B$106,0),MATCH('Rating units'!Y$56,'Infometrics inputs'!$J$70:$AR$70,0))+1)*X61</f>
        <v>0</v>
      </c>
      <c r="Z61" s="1">
        <f>(INDEX('Infometrics inputs'!$J$93:$AR$106,MATCH('Rating units'!$B61,'Infometrics inputs'!$B$93:$B$106,0),MATCH('Rating units'!Z$56,'Infometrics inputs'!$J$70:$AR$70,0))+1)*Y61</f>
        <v>0</v>
      </c>
      <c r="AA61" s="1">
        <f>(INDEX('Infometrics inputs'!$J$93:$AR$106,MATCH('Rating units'!$B61,'Infometrics inputs'!$B$93:$B$106,0),MATCH('Rating units'!AA$56,'Infometrics inputs'!$J$70:$AR$70,0))+1)*Z61</f>
        <v>0</v>
      </c>
      <c r="AB61" s="1">
        <f>(INDEX('Infometrics inputs'!$J$93:$AR$106,MATCH('Rating units'!$B61,'Infometrics inputs'!$B$93:$B$106,0),MATCH('Rating units'!AB$56,'Infometrics inputs'!$J$70:$AR$70,0))+1)*AA61</f>
        <v>0</v>
      </c>
      <c r="AC61" s="1">
        <f>(INDEX('Infometrics inputs'!$J$93:$AR$106,MATCH('Rating units'!$B61,'Infometrics inputs'!$B$93:$B$106,0),MATCH('Rating units'!AC$56,'Infometrics inputs'!$J$70:$AR$70,0))+1)*AB61</f>
        <v>0</v>
      </c>
      <c r="AD61" s="1">
        <f>(INDEX('Infometrics inputs'!$J$93:$AR$106,MATCH('Rating units'!$B61,'Infometrics inputs'!$B$93:$B$106,0),MATCH('Rating units'!AD$56,'Infometrics inputs'!$J$70:$AR$70,0))+1)*AC61</f>
        <v>0</v>
      </c>
      <c r="AE61" s="1">
        <f>(INDEX('Infometrics inputs'!$J$93:$AR$106,MATCH('Rating units'!$B61,'Infometrics inputs'!$B$93:$B$106,0),MATCH('Rating units'!AE$56,'Infometrics inputs'!$J$70:$AR$70,0))+1)*AD61</f>
        <v>0</v>
      </c>
      <c r="AF61" s="1">
        <f>(INDEX('Infometrics inputs'!$J$93:$AR$106,MATCH('Rating units'!$B61,'Infometrics inputs'!$B$93:$B$106,0),MATCH('Rating units'!AF$56,'Infometrics inputs'!$J$70:$AR$70,0))+1)*AE61</f>
        <v>0</v>
      </c>
      <c r="AG61" s="1">
        <f>(INDEX('Infometrics inputs'!$J$93:$AR$106,MATCH('Rating units'!$B61,'Infometrics inputs'!$B$93:$B$106,0),MATCH('Rating units'!AG$56,'Infometrics inputs'!$J$70:$AR$70,0))+1)*AF61</f>
        <v>0</v>
      </c>
      <c r="AH61" s="1">
        <f>(INDEX('Infometrics inputs'!$J$93:$AR$106,MATCH('Rating units'!$B61,'Infometrics inputs'!$B$93:$B$106,0),MATCH('Rating units'!AH$56,'Infometrics inputs'!$J$70:$AR$70,0))+1)*AG61</f>
        <v>0</v>
      </c>
      <c r="AI61" s="1">
        <f>(INDEX('Infometrics inputs'!$J$93:$AR$106,MATCH('Rating units'!$B61,'Infometrics inputs'!$B$93:$B$106,0),MATCH('Rating units'!AI$56,'Infometrics inputs'!$J$70:$AR$70,0))+1)*AH61</f>
        <v>0</v>
      </c>
      <c r="AJ61" s="1">
        <f>(INDEX('Infometrics inputs'!$J$93:$AR$106,MATCH('Rating units'!$B61,'Infometrics inputs'!$B$93:$B$106,0),MATCH('Rating units'!AJ$56,'Infometrics inputs'!$J$70:$AR$70,0))+1)*AI61</f>
        <v>0</v>
      </c>
      <c r="AK61" s="1">
        <f>(INDEX('Infometrics inputs'!$J$93:$AR$106,MATCH('Rating units'!$B61,'Infometrics inputs'!$B$93:$B$106,0),MATCH('Rating units'!AK$56,'Infometrics inputs'!$J$70:$AR$70,0))+1)*AJ61</f>
        <v>0</v>
      </c>
      <c r="AL61" s="1">
        <f>(INDEX('Infometrics inputs'!$J$93:$AR$106,MATCH('Rating units'!$B61,'Infometrics inputs'!$B$93:$B$106,0),MATCH('Rating units'!AL$56,'Infometrics inputs'!$J$70:$AR$70,0))+1)*AK61</f>
        <v>0</v>
      </c>
    </row>
    <row r="62" spans="1:38" x14ac:dyDescent="0.35">
      <c r="B62" t="s">
        <v>2</v>
      </c>
      <c r="C62" t="s">
        <v>19</v>
      </c>
      <c r="D62" s="4"/>
      <c r="E62" s="17"/>
      <c r="F62" s="1">
        <f t="shared" si="4"/>
        <v>24</v>
      </c>
      <c r="G62" s="1">
        <f>(INDEX('Infometrics inputs'!$J$93:$AR$106,MATCH('Rating units'!$B62,'Infometrics inputs'!$B$93:$B$106,0),MATCH('Rating units'!G$56,'Infometrics inputs'!$J$70:$AR$70,0))+1)*F62</f>
        <v>24.037320436719277</v>
      </c>
      <c r="H62" s="1">
        <f>(INDEX('Infometrics inputs'!$J$93:$AR$106,MATCH('Rating units'!$B62,'Infometrics inputs'!$B$93:$B$106,0),MATCH('Rating units'!H$56,'Infometrics inputs'!$J$70:$AR$70,0))+1)*G62</f>
        <v>23.972875205951613</v>
      </c>
      <c r="I62" s="1">
        <f>(INDEX('Infometrics inputs'!$J$93:$AR$106,MATCH('Rating units'!$B62,'Infometrics inputs'!$B$93:$B$106,0),MATCH('Rating units'!I$56,'Infometrics inputs'!$J$70:$AR$70,0))+1)*H62</f>
        <v>24.066322047653557</v>
      </c>
      <c r="J62" s="1">
        <f>(INDEX('Infometrics inputs'!$J$93:$AR$106,MATCH('Rating units'!$B62,'Infometrics inputs'!$B$93:$B$106,0),MATCH('Rating units'!J$56,'Infometrics inputs'!$J$70:$AR$70,0))+1)*I62</f>
        <v>24.186645181617397</v>
      </c>
      <c r="K62" s="1">
        <f>(INDEX('Infometrics inputs'!$J$93:$AR$106,MATCH('Rating units'!$B62,'Infometrics inputs'!$B$93:$B$106,0),MATCH('Rating units'!K$56,'Infometrics inputs'!$J$70:$AR$70,0))+1)*J62</f>
        <v>24.376256929056161</v>
      </c>
      <c r="L62" s="1">
        <f>(INDEX('Infometrics inputs'!$J$93:$AR$106,MATCH('Rating units'!$B62,'Infometrics inputs'!$B$93:$B$106,0),MATCH('Rating units'!L$56,'Infometrics inputs'!$J$70:$AR$70,0))+1)*K62</f>
        <v>24.608659134833818</v>
      </c>
      <c r="M62" s="1">
        <f>(INDEX('Infometrics inputs'!$J$93:$AR$106,MATCH('Rating units'!$B62,'Infometrics inputs'!$B$93:$B$106,0),MATCH('Rating units'!M$56,'Infometrics inputs'!$J$70:$AR$70,0))+1)*L62</f>
        <v>24.904486878076892</v>
      </c>
      <c r="N62" s="1">
        <f>(INDEX('Infometrics inputs'!$J$93:$AR$106,MATCH('Rating units'!$B62,'Infometrics inputs'!$B$93:$B$106,0),MATCH('Rating units'!N$56,'Infometrics inputs'!$J$70:$AR$70,0))+1)*M62</f>
        <v>25.258424783645253</v>
      </c>
      <c r="O62" s="1">
        <f>(INDEX('Infometrics inputs'!$J$93:$AR$106,MATCH('Rating units'!$B62,'Infometrics inputs'!$B$93:$B$106,0),MATCH('Rating units'!O$56,'Infometrics inputs'!$J$70:$AR$70,0))+1)*N62</f>
        <v>25.405929142844816</v>
      </c>
      <c r="P62" s="1">
        <f>(INDEX('Infometrics inputs'!$J$93:$AR$106,MATCH('Rating units'!$B62,'Infometrics inputs'!$B$93:$B$106,0),MATCH('Rating units'!P$56,'Infometrics inputs'!$J$70:$AR$70,0))+1)*O62</f>
        <v>25.551750245672363</v>
      </c>
      <c r="Q62" s="1">
        <f>(INDEX('Infometrics inputs'!$J$93:$AR$106,MATCH('Rating units'!$B62,'Infometrics inputs'!$B$93:$B$106,0),MATCH('Rating units'!Q$56,'Infometrics inputs'!$J$70:$AR$70,0))+1)*P62</f>
        <v>25.690249233269988</v>
      </c>
      <c r="R62" s="1">
        <f>(INDEX('Infometrics inputs'!$J$93:$AR$106,MATCH('Rating units'!$B62,'Infometrics inputs'!$B$93:$B$106,0),MATCH('Rating units'!R$56,'Infometrics inputs'!$J$70:$AR$70,0))+1)*Q62</f>
        <v>25.788073022188808</v>
      </c>
      <c r="S62" s="1">
        <f>(INDEX('Infometrics inputs'!$J$93:$AR$106,MATCH('Rating units'!$B62,'Infometrics inputs'!$B$93:$B$106,0),MATCH('Rating units'!S$56,'Infometrics inputs'!$J$70:$AR$70,0))+1)*R62</f>
        <v>25.873462575512768</v>
      </c>
      <c r="T62" s="1">
        <f>(INDEX('Infometrics inputs'!$J$93:$AR$106,MATCH('Rating units'!$B62,'Infometrics inputs'!$B$93:$B$106,0),MATCH('Rating units'!T$56,'Infometrics inputs'!$J$70:$AR$70,0))+1)*S62</f>
        <v>25.956211551315409</v>
      </c>
      <c r="U62" s="1">
        <f>(INDEX('Infometrics inputs'!$J$93:$AR$106,MATCH('Rating units'!$B62,'Infometrics inputs'!$B$93:$B$106,0),MATCH('Rating units'!U$56,'Infometrics inputs'!$J$70:$AR$70,0))+1)*T62</f>
        <v>26.047976804791958</v>
      </c>
      <c r="V62" s="1">
        <f>(INDEX('Infometrics inputs'!$J$93:$AR$106,MATCH('Rating units'!$B62,'Infometrics inputs'!$B$93:$B$106,0),MATCH('Rating units'!V$56,'Infometrics inputs'!$J$70:$AR$70,0))+1)*U62</f>
        <v>26.138685900003605</v>
      </c>
      <c r="W62" s="1">
        <f>(INDEX('Infometrics inputs'!$J$93:$AR$106,MATCH('Rating units'!$B62,'Infometrics inputs'!$B$93:$B$106,0),MATCH('Rating units'!W$56,'Infometrics inputs'!$J$70:$AR$70,0))+1)*V62</f>
        <v>26.172812193811964</v>
      </c>
      <c r="X62" s="1">
        <f>(INDEX('Infometrics inputs'!$J$93:$AR$106,MATCH('Rating units'!$B62,'Infometrics inputs'!$B$93:$B$106,0),MATCH('Rating units'!X$56,'Infometrics inputs'!$J$70:$AR$70,0))+1)*W62</f>
        <v>26.13553920493008</v>
      </c>
      <c r="Y62" s="1">
        <f>(INDEX('Infometrics inputs'!$J$93:$AR$106,MATCH('Rating units'!$B62,'Infometrics inputs'!$B$93:$B$106,0),MATCH('Rating units'!Y$56,'Infometrics inputs'!$J$70:$AR$70,0))+1)*X62</f>
        <v>26.096030469850387</v>
      </c>
      <c r="Z62" s="1">
        <f>(INDEX('Infometrics inputs'!$J$93:$AR$106,MATCH('Rating units'!$B62,'Infometrics inputs'!$B$93:$B$106,0),MATCH('Rating units'!Z$56,'Infometrics inputs'!$J$70:$AR$70,0))+1)*Y62</f>
        <v>26.066485612159379</v>
      </c>
      <c r="AA62" s="1">
        <f>(INDEX('Infometrics inputs'!$J$93:$AR$106,MATCH('Rating units'!$B62,'Infometrics inputs'!$B$93:$B$106,0),MATCH('Rating units'!AA$56,'Infometrics inputs'!$J$70:$AR$70,0))+1)*Z62</f>
        <v>26.049109944816472</v>
      </c>
      <c r="AB62" s="1">
        <f>(INDEX('Infometrics inputs'!$J$93:$AR$106,MATCH('Rating units'!$B62,'Infometrics inputs'!$B$93:$B$106,0),MATCH('Rating units'!AB$56,'Infometrics inputs'!$J$70:$AR$70,0))+1)*AA62</f>
        <v>26.044264737674183</v>
      </c>
      <c r="AC62" s="1">
        <f>(INDEX('Infometrics inputs'!$J$93:$AR$106,MATCH('Rating units'!$B62,'Infometrics inputs'!$B$93:$B$106,0),MATCH('Rating units'!AC$56,'Infometrics inputs'!$J$70:$AR$70,0))+1)*AB62</f>
        <v>26.041944639101999</v>
      </c>
      <c r="AD62" s="1">
        <f>(INDEX('Infometrics inputs'!$J$93:$AR$106,MATCH('Rating units'!$B62,'Infometrics inputs'!$B$93:$B$106,0),MATCH('Rating units'!AD$56,'Infometrics inputs'!$J$70:$AR$70,0))+1)*AC62</f>
        <v>26.050808981887528</v>
      </c>
      <c r="AE62" s="1">
        <f>(INDEX('Infometrics inputs'!$J$93:$AR$106,MATCH('Rating units'!$B62,'Infometrics inputs'!$B$93:$B$106,0),MATCH('Rating units'!AE$56,'Infometrics inputs'!$J$70:$AR$70,0))+1)*AD62</f>
        <v>26.063495756290134</v>
      </c>
      <c r="AF62" s="1">
        <f>(INDEX('Infometrics inputs'!$J$93:$AR$106,MATCH('Rating units'!$B62,'Infometrics inputs'!$B$93:$B$106,0),MATCH('Rating units'!AF$56,'Infometrics inputs'!$J$70:$AR$70,0))+1)*AE62</f>
        <v>26.081519379261479</v>
      </c>
      <c r="AG62" s="1">
        <f>(INDEX('Infometrics inputs'!$J$93:$AR$106,MATCH('Rating units'!$B62,'Infometrics inputs'!$B$93:$B$106,0),MATCH('Rating units'!AG$56,'Infometrics inputs'!$J$70:$AR$70,0))+1)*AF62</f>
        <v>26.094294206141988</v>
      </c>
      <c r="AH62" s="1">
        <f>(INDEX('Infometrics inputs'!$J$93:$AR$106,MATCH('Rating units'!$B62,'Infometrics inputs'!$B$93:$B$106,0),MATCH('Rating units'!AH$56,'Infometrics inputs'!$J$70:$AR$70,0))+1)*AG62</f>
        <v>26.106870266600264</v>
      </c>
      <c r="AI62" s="1">
        <f>(INDEX('Infometrics inputs'!$J$93:$AR$106,MATCH('Rating units'!$B62,'Infometrics inputs'!$B$93:$B$106,0),MATCH('Rating units'!AI$56,'Infometrics inputs'!$J$70:$AR$70,0))+1)*AH62</f>
        <v>26.116871249619177</v>
      </c>
      <c r="AJ62" s="1">
        <f>(INDEX('Infometrics inputs'!$J$93:$AR$106,MATCH('Rating units'!$B62,'Infometrics inputs'!$B$93:$B$106,0),MATCH('Rating units'!AJ$56,'Infometrics inputs'!$J$70:$AR$70,0))+1)*AI62</f>
        <v>26.125941272938491</v>
      </c>
      <c r="AK62" s="1">
        <f>(INDEX('Infometrics inputs'!$J$93:$AR$106,MATCH('Rating units'!$B62,'Infometrics inputs'!$B$93:$B$106,0),MATCH('Rating units'!AK$56,'Infometrics inputs'!$J$70:$AR$70,0))+1)*AJ62</f>
        <v>26.134054544852464</v>
      </c>
      <c r="AL62" s="1">
        <f>(INDEX('Infometrics inputs'!$J$93:$AR$106,MATCH('Rating units'!$B62,'Infometrics inputs'!$B$93:$B$106,0),MATCH('Rating units'!AL$56,'Infometrics inputs'!$J$70:$AR$70,0))+1)*AK62</f>
        <v>26.138871400409826</v>
      </c>
    </row>
    <row r="63" spans="1:38" x14ac:dyDescent="0.35">
      <c r="B63" t="s">
        <v>1</v>
      </c>
      <c r="C63" t="s">
        <v>20</v>
      </c>
      <c r="D63" s="4"/>
      <c r="E63" s="17"/>
      <c r="F63" s="1">
        <f t="shared" si="4"/>
        <v>5</v>
      </c>
      <c r="G63" s="1">
        <f>(INDEX('Infometrics inputs'!$J$93:$AR$106,MATCH('Rating units'!$B63,'Infometrics inputs'!$B$93:$B$106,0),MATCH('Rating units'!G$56,'Infometrics inputs'!$J$70:$AR$70,0))+1)*F63</f>
        <v>5.0116459821769759</v>
      </c>
      <c r="H63" s="1">
        <f>(INDEX('Infometrics inputs'!$J$93:$AR$106,MATCH('Rating units'!$B63,'Infometrics inputs'!$B$93:$B$106,0),MATCH('Rating units'!H$56,'Infometrics inputs'!$J$70:$AR$70,0))+1)*G63</f>
        <v>5.0083111169172518</v>
      </c>
      <c r="I63" s="1">
        <f>(INDEX('Infometrics inputs'!$J$93:$AR$106,MATCH('Rating units'!$B63,'Infometrics inputs'!$B$93:$B$106,0),MATCH('Rating units'!I$56,'Infometrics inputs'!$J$70:$AR$70,0))+1)*H63</f>
        <v>5.0129680519494384</v>
      </c>
      <c r="J63" s="1">
        <f>(INDEX('Infometrics inputs'!$J$93:$AR$106,MATCH('Rating units'!$B63,'Infometrics inputs'!$B$93:$B$106,0),MATCH('Rating units'!J$56,'Infometrics inputs'!$J$70:$AR$70,0))+1)*I63</f>
        <v>5.0184707734641609</v>
      </c>
      <c r="K63" s="1">
        <f>(INDEX('Infometrics inputs'!$J$93:$AR$106,MATCH('Rating units'!$B63,'Infometrics inputs'!$B$93:$B$106,0),MATCH('Rating units'!K$56,'Infometrics inputs'!$J$70:$AR$70,0))+1)*J63</f>
        <v>5.0257085014273866</v>
      </c>
      <c r="L63" s="1">
        <f>(INDEX('Infometrics inputs'!$J$93:$AR$106,MATCH('Rating units'!$B63,'Infometrics inputs'!$B$93:$B$106,0),MATCH('Rating units'!L$56,'Infometrics inputs'!$J$70:$AR$70,0))+1)*K63</f>
        <v>5.0315593652509536</v>
      </c>
      <c r="M63" s="1">
        <f>(INDEX('Infometrics inputs'!$J$93:$AR$106,MATCH('Rating units'!$B63,'Infometrics inputs'!$B$93:$B$106,0),MATCH('Rating units'!M$56,'Infometrics inputs'!$J$70:$AR$70,0))+1)*L63</f>
        <v>5.0490321606154405</v>
      </c>
      <c r="N63" s="1">
        <f>(INDEX('Infometrics inputs'!$J$93:$AR$106,MATCH('Rating units'!$B63,'Infometrics inputs'!$B$93:$B$106,0),MATCH('Rating units'!N$56,'Infometrics inputs'!$J$70:$AR$70,0))+1)*M63</f>
        <v>5.0668814177032004</v>
      </c>
      <c r="O63" s="1">
        <f>(INDEX('Infometrics inputs'!$J$93:$AR$106,MATCH('Rating units'!$B63,'Infometrics inputs'!$B$93:$B$106,0),MATCH('Rating units'!O$56,'Infometrics inputs'!$J$70:$AR$70,0))+1)*N63</f>
        <v>5.0731958093321134</v>
      </c>
      <c r="P63" s="1">
        <f>(INDEX('Infometrics inputs'!$J$93:$AR$106,MATCH('Rating units'!$B63,'Infometrics inputs'!$B$93:$B$106,0),MATCH('Rating units'!P$56,'Infometrics inputs'!$J$70:$AR$70,0))+1)*O63</f>
        <v>5.0785396766167104</v>
      </c>
      <c r="Q63" s="1">
        <f>(INDEX('Infometrics inputs'!$J$93:$AR$106,MATCH('Rating units'!$B63,'Infometrics inputs'!$B$93:$B$106,0),MATCH('Rating units'!Q$56,'Infometrics inputs'!$J$70:$AR$70,0))+1)*P63</f>
        <v>5.0829704376170417</v>
      </c>
      <c r="R63" s="1">
        <f>(INDEX('Infometrics inputs'!$J$93:$AR$106,MATCH('Rating units'!$B63,'Infometrics inputs'!$B$93:$B$106,0),MATCH('Rating units'!R$56,'Infometrics inputs'!$J$70:$AR$70,0))+1)*Q63</f>
        <v>5.0869119863216286</v>
      </c>
      <c r="S63" s="1">
        <f>(INDEX('Infometrics inputs'!$J$93:$AR$106,MATCH('Rating units'!$B63,'Infometrics inputs'!$B$93:$B$106,0),MATCH('Rating units'!S$56,'Infometrics inputs'!$J$70:$AR$70,0))+1)*R63</f>
        <v>5.0905459968767586</v>
      </c>
      <c r="T63" s="1">
        <f>(INDEX('Infometrics inputs'!$J$93:$AR$106,MATCH('Rating units'!$B63,'Infometrics inputs'!$B$93:$B$106,0),MATCH('Rating units'!T$56,'Infometrics inputs'!$J$70:$AR$70,0))+1)*S63</f>
        <v>5.0938998639564916</v>
      </c>
      <c r="U63" s="1">
        <f>(INDEX('Infometrics inputs'!$J$93:$AR$106,MATCH('Rating units'!$B63,'Infometrics inputs'!$B$93:$B$106,0),MATCH('Rating units'!U$56,'Infometrics inputs'!$J$70:$AR$70,0))+1)*T63</f>
        <v>5.0969668560341104</v>
      </c>
      <c r="V63" s="1">
        <f>(INDEX('Infometrics inputs'!$J$93:$AR$106,MATCH('Rating units'!$B63,'Infometrics inputs'!$B$93:$B$106,0),MATCH('Rating units'!V$56,'Infometrics inputs'!$J$70:$AR$70,0))+1)*U63</f>
        <v>5.0988429906862089</v>
      </c>
      <c r="W63" s="1">
        <f>(INDEX('Infometrics inputs'!$J$93:$AR$106,MATCH('Rating units'!$B63,'Infometrics inputs'!$B$93:$B$106,0),MATCH('Rating units'!W$56,'Infometrics inputs'!$J$70:$AR$70,0))+1)*V63</f>
        <v>5.099657446630899</v>
      </c>
      <c r="X63" s="1">
        <f>(INDEX('Infometrics inputs'!$J$93:$AR$106,MATCH('Rating units'!$B63,'Infometrics inputs'!$B$93:$B$106,0),MATCH('Rating units'!X$56,'Infometrics inputs'!$J$70:$AR$70,0))+1)*W63</f>
        <v>5.0992967151110751</v>
      </c>
      <c r="Y63" s="1">
        <f>(INDEX('Infometrics inputs'!$J$93:$AR$106,MATCH('Rating units'!$B63,'Infometrics inputs'!$B$93:$B$106,0),MATCH('Rating units'!Y$56,'Infometrics inputs'!$J$70:$AR$70,0))+1)*X63</f>
        <v>5.0992967151110751</v>
      </c>
      <c r="Z63" s="1">
        <f>(INDEX('Infometrics inputs'!$J$93:$AR$106,MATCH('Rating units'!$B63,'Infometrics inputs'!$B$93:$B$106,0),MATCH('Rating units'!Z$56,'Infometrics inputs'!$J$70:$AR$70,0))+1)*Y63</f>
        <v>5.0992967151110751</v>
      </c>
      <c r="AA63" s="1">
        <f>(INDEX('Infometrics inputs'!$J$93:$AR$106,MATCH('Rating units'!$B63,'Infometrics inputs'!$B$93:$B$106,0),MATCH('Rating units'!AA$56,'Infometrics inputs'!$J$70:$AR$70,0))+1)*Z63</f>
        <v>5.0992967151110751</v>
      </c>
      <c r="AB63" s="1">
        <f>(INDEX('Infometrics inputs'!$J$93:$AR$106,MATCH('Rating units'!$B63,'Infometrics inputs'!$B$93:$B$106,0),MATCH('Rating units'!AB$56,'Infometrics inputs'!$J$70:$AR$70,0))+1)*AA63</f>
        <v>5.0992536917153028</v>
      </c>
      <c r="AC63" s="1">
        <f>(INDEX('Infometrics inputs'!$J$93:$AR$106,MATCH('Rating units'!$B63,'Infometrics inputs'!$B$93:$B$106,0),MATCH('Rating units'!AC$56,'Infometrics inputs'!$J$70:$AR$70,0))+1)*AB63</f>
        <v>5.0992536917153028</v>
      </c>
      <c r="AD63" s="1">
        <f>(INDEX('Infometrics inputs'!$J$93:$AR$106,MATCH('Rating units'!$B63,'Infometrics inputs'!$B$93:$B$106,0),MATCH('Rating units'!AD$56,'Infometrics inputs'!$J$70:$AR$70,0))+1)*AC63</f>
        <v>5.0992536917153028</v>
      </c>
      <c r="AE63" s="1">
        <f>(INDEX('Infometrics inputs'!$J$93:$AR$106,MATCH('Rating units'!$B63,'Infometrics inputs'!$B$93:$B$106,0),MATCH('Rating units'!AE$56,'Infometrics inputs'!$J$70:$AR$70,0))+1)*AD63</f>
        <v>5.0992536917153028</v>
      </c>
      <c r="AF63" s="1">
        <f>(INDEX('Infometrics inputs'!$J$93:$AR$106,MATCH('Rating units'!$B63,'Infometrics inputs'!$B$93:$B$106,0),MATCH('Rating units'!AF$56,'Infometrics inputs'!$J$70:$AR$70,0))+1)*AE63</f>
        <v>5.0992536917153028</v>
      </c>
      <c r="AG63" s="1">
        <f>(INDEX('Infometrics inputs'!$J$93:$AR$106,MATCH('Rating units'!$B63,'Infometrics inputs'!$B$93:$B$106,0),MATCH('Rating units'!AG$56,'Infometrics inputs'!$J$70:$AR$70,0))+1)*AF63</f>
        <v>5.0992536917153028</v>
      </c>
      <c r="AH63" s="1">
        <f>(INDEX('Infometrics inputs'!$J$93:$AR$106,MATCH('Rating units'!$B63,'Infometrics inputs'!$B$93:$B$106,0),MATCH('Rating units'!AH$56,'Infometrics inputs'!$J$70:$AR$70,0))+1)*AG63</f>
        <v>5.0992536917153028</v>
      </c>
      <c r="AI63" s="1">
        <f>(INDEX('Infometrics inputs'!$J$93:$AR$106,MATCH('Rating units'!$B63,'Infometrics inputs'!$B$93:$B$106,0),MATCH('Rating units'!AI$56,'Infometrics inputs'!$J$70:$AR$70,0))+1)*AH63</f>
        <v>5.0992536917153028</v>
      </c>
      <c r="AJ63" s="1">
        <f>(INDEX('Infometrics inputs'!$J$93:$AR$106,MATCH('Rating units'!$B63,'Infometrics inputs'!$B$93:$B$106,0),MATCH('Rating units'!AJ$56,'Infometrics inputs'!$J$70:$AR$70,0))+1)*AI63</f>
        <v>5.0992536917153028</v>
      </c>
      <c r="AK63" s="1">
        <f>(INDEX('Infometrics inputs'!$J$93:$AR$106,MATCH('Rating units'!$B63,'Infometrics inputs'!$B$93:$B$106,0),MATCH('Rating units'!AK$56,'Infometrics inputs'!$J$70:$AR$70,0))+1)*AJ63</f>
        <v>5.0992536917153028</v>
      </c>
      <c r="AL63" s="1">
        <f>(INDEX('Infometrics inputs'!$J$93:$AR$106,MATCH('Rating units'!$B63,'Infometrics inputs'!$B$93:$B$106,0),MATCH('Rating units'!AL$56,'Infometrics inputs'!$J$70:$AR$70,0))+1)*AK63</f>
        <v>5.0992536917153028</v>
      </c>
    </row>
    <row r="64" spans="1:38" x14ac:dyDescent="0.35">
      <c r="B64" t="s">
        <v>0</v>
      </c>
      <c r="C64" t="s">
        <v>21</v>
      </c>
      <c r="D64" s="4"/>
      <c r="E64" s="17"/>
      <c r="F64" s="1">
        <f t="shared" si="4"/>
        <v>374.05874254245055</v>
      </c>
      <c r="G64" s="1">
        <f>(INDEX('Infometrics inputs'!$J$93:$AR$106,MATCH('Rating units'!$B64,'Infometrics inputs'!$B$93:$B$106,0),MATCH('Rating units'!G$56,'Infometrics inputs'!$J$70:$AR$70,0))+1)*F64</f>
        <v>374.20422754020655</v>
      </c>
      <c r="H64" s="1">
        <f>(INDEX('Infometrics inputs'!$J$93:$AR$106,MATCH('Rating units'!$B64,'Infometrics inputs'!$B$93:$B$106,0),MATCH('Rating units'!H$56,'Infometrics inputs'!$J$70:$AR$70,0))+1)*G64</f>
        <v>373.96324069076752</v>
      </c>
      <c r="I64" s="1">
        <f>(INDEX('Infometrics inputs'!$J$93:$AR$106,MATCH('Rating units'!$B64,'Infometrics inputs'!$B$93:$B$106,0),MATCH('Rating units'!I$56,'Infometrics inputs'!$J$70:$AR$70,0))+1)*H64</f>
        <v>374.27399155492458</v>
      </c>
      <c r="J64" s="1">
        <f>(INDEX('Infometrics inputs'!$J$93:$AR$106,MATCH('Rating units'!$B64,'Infometrics inputs'!$B$93:$B$106,0),MATCH('Rating units'!J$56,'Infometrics inputs'!$J$70:$AR$70,0))+1)*I64</f>
        <v>374.61960627954198</v>
      </c>
      <c r="K64" s="1">
        <f>(INDEX('Infometrics inputs'!$J$93:$AR$106,MATCH('Rating units'!$B64,'Infometrics inputs'!$B$93:$B$106,0),MATCH('Rating units'!K$56,'Infometrics inputs'!$J$70:$AR$70,0))+1)*J64</f>
        <v>375.0617188526424</v>
      </c>
      <c r="L64" s="1">
        <f>(INDEX('Infometrics inputs'!$J$93:$AR$106,MATCH('Rating units'!$B64,'Infometrics inputs'!$B$93:$B$106,0),MATCH('Rating units'!L$56,'Infometrics inputs'!$J$70:$AR$70,0))+1)*K64</f>
        <v>375.44510011781819</v>
      </c>
      <c r="M64" s="1">
        <f>(INDEX('Infometrics inputs'!$J$93:$AR$106,MATCH('Rating units'!$B64,'Infometrics inputs'!$B$93:$B$106,0),MATCH('Rating units'!M$56,'Infometrics inputs'!$J$70:$AR$70,0))+1)*L64</f>
        <v>376.4834406764968</v>
      </c>
      <c r="N64" s="1">
        <f>(INDEX('Infometrics inputs'!$J$93:$AR$106,MATCH('Rating units'!$B64,'Infometrics inputs'!$B$93:$B$106,0),MATCH('Rating units'!N$56,'Infometrics inputs'!$J$70:$AR$70,0))+1)*M64</f>
        <v>377.59008335717948</v>
      </c>
      <c r="O64" s="1">
        <f>(INDEX('Infometrics inputs'!$J$93:$AR$106,MATCH('Rating units'!$B64,'Infometrics inputs'!$B$93:$B$106,0),MATCH('Rating units'!O$56,'Infometrics inputs'!$J$70:$AR$70,0))+1)*N64</f>
        <v>378.0085806279684</v>
      </c>
      <c r="P64" s="1">
        <f>(INDEX('Infometrics inputs'!$J$93:$AR$106,MATCH('Rating units'!$B64,'Infometrics inputs'!$B$93:$B$106,0),MATCH('Rating units'!P$56,'Infometrics inputs'!$J$70:$AR$70,0))+1)*O64</f>
        <v>378.3775525949099</v>
      </c>
      <c r="Q64" s="1">
        <f>(INDEX('Infometrics inputs'!$J$93:$AR$106,MATCH('Rating units'!$B64,'Infometrics inputs'!$B$93:$B$106,0),MATCH('Rating units'!Q$56,'Infometrics inputs'!$J$70:$AR$70,0))+1)*P64</f>
        <v>378.66775549421817</v>
      </c>
      <c r="R64" s="1">
        <f>(INDEX('Infometrics inputs'!$J$93:$AR$106,MATCH('Rating units'!$B64,'Infometrics inputs'!$B$93:$B$106,0),MATCH('Rating units'!R$56,'Infometrics inputs'!$J$70:$AR$70,0))+1)*Q64</f>
        <v>379.02335345908796</v>
      </c>
      <c r="S64" s="1">
        <f>(INDEX('Infometrics inputs'!$J$93:$AR$106,MATCH('Rating units'!$B64,'Infometrics inputs'!$B$93:$B$106,0),MATCH('Rating units'!S$56,'Infometrics inputs'!$J$70:$AR$70,0))+1)*R64</f>
        <v>379.31221394591495</v>
      </c>
      <c r="T64" s="1">
        <f>(INDEX('Infometrics inputs'!$J$93:$AR$106,MATCH('Rating units'!$B64,'Infometrics inputs'!$B$93:$B$106,0),MATCH('Rating units'!T$56,'Infometrics inputs'!$J$70:$AR$70,0))+1)*S64</f>
        <v>379.58579884231955</v>
      </c>
      <c r="U64" s="1">
        <f>(INDEX('Infometrics inputs'!$J$93:$AR$106,MATCH('Rating units'!$B64,'Infometrics inputs'!$B$93:$B$106,0),MATCH('Rating units'!U$56,'Infometrics inputs'!$J$70:$AR$70,0))+1)*T64</f>
        <v>379.87865369064468</v>
      </c>
      <c r="V64" s="1">
        <f>(INDEX('Infometrics inputs'!$J$93:$AR$106,MATCH('Rating units'!$B64,'Infometrics inputs'!$B$93:$B$106,0),MATCH('Rating units'!V$56,'Infometrics inputs'!$J$70:$AR$70,0))+1)*U64</f>
        <v>380.13512999670149</v>
      </c>
      <c r="W64" s="1">
        <f>(INDEX('Infometrics inputs'!$J$93:$AR$106,MATCH('Rating units'!$B64,'Infometrics inputs'!$B$93:$B$106,0),MATCH('Rating units'!W$56,'Infometrics inputs'!$J$70:$AR$70,0))+1)*V64</f>
        <v>380.31399368131224</v>
      </c>
      <c r="X64" s="1">
        <f>(INDEX('Infometrics inputs'!$J$93:$AR$106,MATCH('Rating units'!$B64,'Infometrics inputs'!$B$93:$B$106,0),MATCH('Rating units'!X$56,'Infometrics inputs'!$J$70:$AR$70,0))+1)*W64</f>
        <v>380.13273700738955</v>
      </c>
      <c r="Y64" s="1">
        <f>(INDEX('Infometrics inputs'!$J$93:$AR$106,MATCH('Rating units'!$B64,'Infometrics inputs'!$B$93:$B$106,0),MATCH('Rating units'!Y$56,'Infometrics inputs'!$J$70:$AR$70,0))+1)*X64</f>
        <v>379.94487839703015</v>
      </c>
      <c r="Z64" s="1">
        <f>(INDEX('Infometrics inputs'!$J$93:$AR$106,MATCH('Rating units'!$B64,'Infometrics inputs'!$B$93:$B$106,0),MATCH('Rating units'!Z$56,'Infometrics inputs'!$J$70:$AR$70,0))+1)*Y64</f>
        <v>379.80688330977159</v>
      </c>
      <c r="AA64" s="1">
        <f>(INDEX('Infometrics inputs'!$J$93:$AR$106,MATCH('Rating units'!$B64,'Infometrics inputs'!$B$93:$B$106,0),MATCH('Rating units'!AA$56,'Infometrics inputs'!$J$70:$AR$70,0))+1)*Z64</f>
        <v>379.73142065387202</v>
      </c>
      <c r="AB64" s="1">
        <f>(INDEX('Infometrics inputs'!$J$93:$AR$106,MATCH('Rating units'!$B64,'Infometrics inputs'!$B$93:$B$106,0),MATCH('Rating units'!AB$56,'Infometrics inputs'!$J$70:$AR$70,0))+1)*AA64</f>
        <v>379.69953719010391</v>
      </c>
      <c r="AC64" s="1">
        <f>(INDEX('Infometrics inputs'!$J$93:$AR$106,MATCH('Rating units'!$B64,'Infometrics inputs'!$B$93:$B$106,0),MATCH('Rating units'!AC$56,'Infometrics inputs'!$J$70:$AR$70,0))+1)*AB64</f>
        <v>379.68430078200043</v>
      </c>
      <c r="AD64" s="1">
        <f>(INDEX('Infometrics inputs'!$J$93:$AR$106,MATCH('Rating units'!$B64,'Infometrics inputs'!$B$93:$B$106,0),MATCH('Rating units'!AD$56,'Infometrics inputs'!$J$70:$AR$70,0))+1)*AC64</f>
        <v>379.74513064991123</v>
      </c>
      <c r="AE64" s="1">
        <f>(INDEX('Infometrics inputs'!$J$93:$AR$106,MATCH('Rating units'!$B64,'Infometrics inputs'!$B$93:$B$106,0),MATCH('Rating units'!AE$56,'Infometrics inputs'!$J$70:$AR$70,0))+1)*AD64</f>
        <v>379.83677610672237</v>
      </c>
      <c r="AF64" s="1">
        <f>(INDEX('Infometrics inputs'!$J$93:$AR$106,MATCH('Rating units'!$B64,'Infometrics inputs'!$B$93:$B$106,0),MATCH('Rating units'!AF$56,'Infometrics inputs'!$J$70:$AR$70,0))+1)*AE64</f>
        <v>379.96904004116328</v>
      </c>
      <c r="AG64" s="1">
        <f>(INDEX('Infometrics inputs'!$J$93:$AR$106,MATCH('Rating units'!$B64,'Infometrics inputs'!$B$93:$B$106,0),MATCH('Rating units'!AG$56,'Infometrics inputs'!$J$70:$AR$70,0))+1)*AF64</f>
        <v>380.12910162383389</v>
      </c>
      <c r="AH64" s="1">
        <f>(INDEX('Infometrics inputs'!$J$93:$AR$106,MATCH('Rating units'!$B64,'Infometrics inputs'!$B$93:$B$106,0),MATCH('Rating units'!AH$56,'Infometrics inputs'!$J$70:$AR$70,0))+1)*AG64</f>
        <v>380.30540349792403</v>
      </c>
      <c r="AI64" s="1">
        <f>(INDEX('Infometrics inputs'!$J$93:$AR$106,MATCH('Rating units'!$B64,'Infometrics inputs'!$B$93:$B$106,0),MATCH('Rating units'!AI$56,'Infometrics inputs'!$J$70:$AR$70,0))+1)*AH64</f>
        <v>380.46694207051723</v>
      </c>
      <c r="AJ64" s="1">
        <f>(INDEX('Infometrics inputs'!$J$93:$AR$106,MATCH('Rating units'!$B64,'Infometrics inputs'!$B$93:$B$106,0),MATCH('Rating units'!AJ$56,'Infometrics inputs'!$J$70:$AR$70,0))+1)*AI64</f>
        <v>380.63386762665635</v>
      </c>
      <c r="AK64" s="1">
        <f>(INDEX('Infometrics inputs'!$J$93:$AR$106,MATCH('Rating units'!$B64,'Infometrics inputs'!$B$93:$B$106,0),MATCH('Rating units'!AK$56,'Infometrics inputs'!$J$70:$AR$70,0))+1)*AJ64</f>
        <v>380.79983627700835</v>
      </c>
      <c r="AL64" s="1">
        <f>(INDEX('Infometrics inputs'!$J$93:$AR$106,MATCH('Rating units'!$B64,'Infometrics inputs'!$B$93:$B$106,0),MATCH('Rating units'!AL$56,'Infometrics inputs'!$J$70:$AR$70,0))+1)*AK64</f>
        <v>380.94171501915042</v>
      </c>
    </row>
    <row r="65" spans="2:38" x14ac:dyDescent="0.35">
      <c r="B65" t="s">
        <v>1</v>
      </c>
      <c r="C65" t="s">
        <v>22</v>
      </c>
      <c r="D65" s="4"/>
      <c r="E65" s="17"/>
      <c r="F65" s="1">
        <f t="shared" si="4"/>
        <v>1.411564625850346</v>
      </c>
      <c r="G65" s="1">
        <f>(INDEX('Infometrics inputs'!$J$93:$AR$106,MATCH('Rating units'!$B65,'Infometrics inputs'!$B$93:$B$106,0),MATCH('Rating units'!G$56,'Infometrics inputs'!$J$70:$AR$70,0))+1)*F65</f>
        <v>1.4148524371452065</v>
      </c>
      <c r="H65" s="1">
        <f>(INDEX('Infometrics inputs'!$J$93:$AR$106,MATCH('Rating units'!$B65,'Infometrics inputs'!$B$93:$B$106,0),MATCH('Rating units'!H$56,'Infometrics inputs'!$J$70:$AR$70,0))+1)*G65</f>
        <v>1.4139109615786858</v>
      </c>
      <c r="I65" s="1">
        <f>(INDEX('Infometrics inputs'!$J$93:$AR$106,MATCH('Rating units'!$B65,'Infometrics inputs'!$B$93:$B$106,0),MATCH('Rating units'!I$56,'Infometrics inputs'!$J$70:$AR$70,0))+1)*H65</f>
        <v>1.4152256745299494</v>
      </c>
      <c r="J65" s="1">
        <f>(INDEX('Infometrics inputs'!$J$93:$AR$106,MATCH('Rating units'!$B65,'Infometrics inputs'!$B$93:$B$106,0),MATCH('Rating units'!J$56,'Infometrics inputs'!$J$70:$AR$70,0))+1)*I65</f>
        <v>1.416779163937167</v>
      </c>
      <c r="K65" s="1">
        <f>(INDEX('Infometrics inputs'!$J$93:$AR$106,MATCH('Rating units'!$B65,'Infometrics inputs'!$B$93:$B$106,0),MATCH('Rating units'!K$56,'Infometrics inputs'!$J$70:$AR$70,0))+1)*J65</f>
        <v>1.4188224680900505</v>
      </c>
      <c r="L65" s="1">
        <f>(INDEX('Infometrics inputs'!$J$93:$AR$106,MATCH('Rating units'!$B65,'Infometrics inputs'!$B$93:$B$106,0),MATCH('Rating units'!L$56,'Infometrics inputs'!$J$70:$AR$70,0))+1)*K65</f>
        <v>1.4204742425708536</v>
      </c>
      <c r="M65" s="1">
        <f>(INDEX('Infometrics inputs'!$J$93:$AR$106,MATCH('Rating units'!$B65,'Infometrics inputs'!$B$93:$B$106,0),MATCH('Rating units'!M$56,'Infometrics inputs'!$J$70:$AR$70,0))+1)*L65</f>
        <v>1.4254070385411</v>
      </c>
      <c r="N65" s="1">
        <f>(INDEX('Infometrics inputs'!$J$93:$AR$106,MATCH('Rating units'!$B65,'Infometrics inputs'!$B$93:$B$106,0),MATCH('Rating units'!N$56,'Infometrics inputs'!$J$70:$AR$70,0))+1)*M65</f>
        <v>1.4304461145216583</v>
      </c>
      <c r="O65" s="1">
        <f>(INDEX('Infometrics inputs'!$J$93:$AR$106,MATCH('Rating units'!$B65,'Infometrics inputs'!$B$93:$B$106,0),MATCH('Rating units'!O$56,'Infometrics inputs'!$J$70:$AR$70,0))+1)*N65</f>
        <v>1.432228748893086</v>
      </c>
      <c r="P65" s="1">
        <f>(INDEX('Infometrics inputs'!$J$93:$AR$106,MATCH('Rating units'!$B65,'Infometrics inputs'!$B$93:$B$106,0),MATCH('Rating units'!P$56,'Infometrics inputs'!$J$70:$AR$70,0))+1)*O65</f>
        <v>1.4337373916979212</v>
      </c>
      <c r="Q65" s="1">
        <f>(INDEX('Infometrics inputs'!$J$93:$AR$106,MATCH('Rating units'!$B65,'Infometrics inputs'!$B$93:$B$106,0),MATCH('Rating units'!Q$56,'Infometrics inputs'!$J$70:$AR$70,0))+1)*P65</f>
        <v>1.4349882527966542</v>
      </c>
      <c r="R65" s="1">
        <f>(INDEX('Infometrics inputs'!$J$93:$AR$106,MATCH('Rating units'!$B65,'Infometrics inputs'!$B$93:$B$106,0),MATCH('Rating units'!R$56,'Infometrics inputs'!$J$70:$AR$70,0))+1)*Q65</f>
        <v>1.4361010029411465</v>
      </c>
      <c r="S65" s="1">
        <f>(INDEX('Infometrics inputs'!$J$93:$AR$106,MATCH('Rating units'!$B65,'Infometrics inputs'!$B$93:$B$106,0),MATCH('Rating units'!S$56,'Infometrics inputs'!$J$70:$AR$70,0))+1)*R65</f>
        <v>1.4371269310910642</v>
      </c>
      <c r="T65" s="1">
        <f>(INDEX('Infometrics inputs'!$J$93:$AR$106,MATCH('Rating units'!$B65,'Infometrics inputs'!$B$93:$B$106,0),MATCH('Rating units'!T$56,'Infometrics inputs'!$J$70:$AR$70,0))+1)*S65</f>
        <v>1.4380737711169753</v>
      </c>
      <c r="U65" s="1">
        <f>(INDEX('Infometrics inputs'!$J$93:$AR$106,MATCH('Rating units'!$B65,'Infometrics inputs'!$B$93:$B$106,0),MATCH('Rating units'!U$56,'Infometrics inputs'!$J$70:$AR$70,0))+1)*T65</f>
        <v>1.4389396226218814</v>
      </c>
      <c r="V65" s="1">
        <f>(INDEX('Infometrics inputs'!$J$93:$AR$106,MATCH('Rating units'!$B65,'Infometrics inputs'!$B$93:$B$106,0),MATCH('Rating units'!V$56,'Infometrics inputs'!$J$70:$AR$70,0))+1)*U65</f>
        <v>1.4394692796835282</v>
      </c>
      <c r="W65" s="1">
        <f>(INDEX('Infometrics inputs'!$J$93:$AR$106,MATCH('Rating units'!$B65,'Infometrics inputs'!$B$93:$B$106,0),MATCH('Rating units'!W$56,'Infometrics inputs'!$J$70:$AR$70,0))+1)*V65</f>
        <v>1.4396992111236959</v>
      </c>
      <c r="X65" s="1">
        <f>(INDEX('Infometrics inputs'!$J$93:$AR$106,MATCH('Rating units'!$B65,'Infometrics inputs'!$B$93:$B$106,0),MATCH('Rating units'!X$56,'Infometrics inputs'!$J$70:$AR$70,0))+1)*W65</f>
        <v>1.4395973719531334</v>
      </c>
      <c r="Y65" s="1">
        <f>(INDEX('Infometrics inputs'!$J$93:$AR$106,MATCH('Rating units'!$B65,'Infometrics inputs'!$B$93:$B$106,0),MATCH('Rating units'!Y$56,'Infometrics inputs'!$J$70:$AR$70,0))+1)*X65</f>
        <v>1.4395973719531334</v>
      </c>
      <c r="Z65" s="1">
        <f>(INDEX('Infometrics inputs'!$J$93:$AR$106,MATCH('Rating units'!$B65,'Infometrics inputs'!$B$93:$B$106,0),MATCH('Rating units'!Z$56,'Infometrics inputs'!$J$70:$AR$70,0))+1)*Y65</f>
        <v>1.4395973719531334</v>
      </c>
      <c r="AA65" s="1">
        <f>(INDEX('Infometrics inputs'!$J$93:$AR$106,MATCH('Rating units'!$B65,'Infometrics inputs'!$B$93:$B$106,0),MATCH('Rating units'!AA$56,'Infometrics inputs'!$J$70:$AR$70,0))+1)*Z65</f>
        <v>1.4395973719531334</v>
      </c>
      <c r="AB65" s="1">
        <f>(INDEX('Infometrics inputs'!$J$93:$AR$106,MATCH('Rating units'!$B65,'Infometrics inputs'!$B$93:$B$106,0),MATCH('Rating units'!AB$56,'Infometrics inputs'!$J$70:$AR$70,0))+1)*AA65</f>
        <v>1.4395852258924222</v>
      </c>
      <c r="AC65" s="1">
        <f>(INDEX('Infometrics inputs'!$J$93:$AR$106,MATCH('Rating units'!$B65,'Infometrics inputs'!$B$93:$B$106,0),MATCH('Rating units'!AC$56,'Infometrics inputs'!$J$70:$AR$70,0))+1)*AB65</f>
        <v>1.4395852258924222</v>
      </c>
      <c r="AD65" s="1">
        <f>(INDEX('Infometrics inputs'!$J$93:$AR$106,MATCH('Rating units'!$B65,'Infometrics inputs'!$B$93:$B$106,0),MATCH('Rating units'!AD$56,'Infometrics inputs'!$J$70:$AR$70,0))+1)*AC65</f>
        <v>1.4395852258924222</v>
      </c>
      <c r="AE65" s="1">
        <f>(INDEX('Infometrics inputs'!$J$93:$AR$106,MATCH('Rating units'!$B65,'Infometrics inputs'!$B$93:$B$106,0),MATCH('Rating units'!AE$56,'Infometrics inputs'!$J$70:$AR$70,0))+1)*AD65</f>
        <v>1.4395852258924222</v>
      </c>
      <c r="AF65" s="1">
        <f>(INDEX('Infometrics inputs'!$J$93:$AR$106,MATCH('Rating units'!$B65,'Infometrics inputs'!$B$93:$B$106,0),MATCH('Rating units'!AF$56,'Infometrics inputs'!$J$70:$AR$70,0))+1)*AE65</f>
        <v>1.4395852258924222</v>
      </c>
      <c r="AG65" s="1">
        <f>(INDEX('Infometrics inputs'!$J$93:$AR$106,MATCH('Rating units'!$B65,'Infometrics inputs'!$B$93:$B$106,0),MATCH('Rating units'!AG$56,'Infometrics inputs'!$J$70:$AR$70,0))+1)*AF65</f>
        <v>1.4395852258924222</v>
      </c>
      <c r="AH65" s="1">
        <f>(INDEX('Infometrics inputs'!$J$93:$AR$106,MATCH('Rating units'!$B65,'Infometrics inputs'!$B$93:$B$106,0),MATCH('Rating units'!AH$56,'Infometrics inputs'!$J$70:$AR$70,0))+1)*AG65</f>
        <v>1.4395852258924222</v>
      </c>
      <c r="AI65" s="1">
        <f>(INDEX('Infometrics inputs'!$J$93:$AR$106,MATCH('Rating units'!$B65,'Infometrics inputs'!$B$93:$B$106,0),MATCH('Rating units'!AI$56,'Infometrics inputs'!$J$70:$AR$70,0))+1)*AH65</f>
        <v>1.4395852258924222</v>
      </c>
      <c r="AJ65" s="1">
        <f>(INDEX('Infometrics inputs'!$J$93:$AR$106,MATCH('Rating units'!$B65,'Infometrics inputs'!$B$93:$B$106,0),MATCH('Rating units'!AJ$56,'Infometrics inputs'!$J$70:$AR$70,0))+1)*AI65</f>
        <v>1.4395852258924222</v>
      </c>
      <c r="AK65" s="1">
        <f>(INDEX('Infometrics inputs'!$J$93:$AR$106,MATCH('Rating units'!$B65,'Infometrics inputs'!$B$93:$B$106,0),MATCH('Rating units'!AK$56,'Infometrics inputs'!$J$70:$AR$70,0))+1)*AJ65</f>
        <v>1.4395852258924222</v>
      </c>
      <c r="AL65" s="1">
        <f>(INDEX('Infometrics inputs'!$J$93:$AR$106,MATCH('Rating units'!$B65,'Infometrics inputs'!$B$93:$B$106,0),MATCH('Rating units'!AL$56,'Infometrics inputs'!$J$70:$AR$70,0))+1)*AK65</f>
        <v>1.4395852258924222</v>
      </c>
    </row>
    <row r="66" spans="2:38" x14ac:dyDescent="0.35">
      <c r="B66" t="s">
        <v>9</v>
      </c>
      <c r="C66" t="s">
        <v>23</v>
      </c>
      <c r="D66" s="4"/>
      <c r="E66" s="17"/>
      <c r="F66" s="1">
        <f t="shared" si="4"/>
        <v>4.2517006802721085</v>
      </c>
      <c r="G66" s="1">
        <f>(INDEX('Infometrics inputs'!$J$93:$AR$106,MATCH('Rating units'!$B66,'Infometrics inputs'!$B$93:$B$106,0),MATCH('Rating units'!G$56,'Infometrics inputs'!$J$70:$AR$70,0))+1)*F66</f>
        <v>4.2548758619365943</v>
      </c>
      <c r="H66" s="1">
        <f>(INDEX('Infometrics inputs'!$J$93:$AR$106,MATCH('Rating units'!$B66,'Infometrics inputs'!$B$93:$B$106,0),MATCH('Rating units'!H$56,'Infometrics inputs'!$J$70:$AR$70,0))+1)*G66</f>
        <v>4.2510058285050336</v>
      </c>
      <c r="I66" s="1">
        <f>(INDEX('Infometrics inputs'!$J$93:$AR$106,MATCH('Rating units'!$B66,'Infometrics inputs'!$B$93:$B$106,0),MATCH('Rating units'!I$56,'Infometrics inputs'!$J$70:$AR$70,0))+1)*H66</f>
        <v>4.2559059612556931</v>
      </c>
      <c r="J66" s="1">
        <f>(INDEX('Infometrics inputs'!$J$93:$AR$106,MATCH('Rating units'!$B66,'Infometrics inputs'!$B$93:$B$106,0),MATCH('Rating units'!J$56,'Infometrics inputs'!$J$70:$AR$70,0))+1)*I66</f>
        <v>4.2612479284579674</v>
      </c>
      <c r="K66" s="1">
        <f>(INDEX('Infometrics inputs'!$J$93:$AR$106,MATCH('Rating units'!$B66,'Infometrics inputs'!$B$93:$B$106,0),MATCH('Rating units'!K$56,'Infometrics inputs'!$J$70:$AR$70,0))+1)*J66</f>
        <v>4.2682316403168263</v>
      </c>
      <c r="L66" s="1">
        <f>(INDEX('Infometrics inputs'!$J$93:$AR$106,MATCH('Rating units'!$B66,'Infometrics inputs'!$B$93:$B$106,0),MATCH('Rating units'!L$56,'Infometrics inputs'!$J$70:$AR$70,0))+1)*K66</f>
        <v>4.2753694992361293</v>
      </c>
      <c r="M66" s="1">
        <f>(INDEX('Infometrics inputs'!$J$93:$AR$106,MATCH('Rating units'!$B66,'Infometrics inputs'!$B$93:$B$106,0),MATCH('Rating units'!M$56,'Infometrics inputs'!$J$70:$AR$70,0))+1)*L66</f>
        <v>4.2935531570906216</v>
      </c>
      <c r="N66" s="1">
        <f>(INDEX('Infometrics inputs'!$J$93:$AR$106,MATCH('Rating units'!$B66,'Infometrics inputs'!$B$93:$B$106,0),MATCH('Rating units'!N$56,'Infometrics inputs'!$J$70:$AR$70,0))+1)*M66</f>
        <v>4.3124822447962874</v>
      </c>
      <c r="O66" s="1">
        <f>(INDEX('Infometrics inputs'!$J$93:$AR$106,MATCH('Rating units'!$B66,'Infometrics inputs'!$B$93:$B$106,0),MATCH('Rating units'!O$56,'Infometrics inputs'!$J$70:$AR$70,0))+1)*N66</f>
        <v>4.3191802477169459</v>
      </c>
      <c r="P66" s="1">
        <f>(INDEX('Infometrics inputs'!$J$93:$AR$106,MATCH('Rating units'!$B66,'Infometrics inputs'!$B$93:$B$106,0),MATCH('Rating units'!P$56,'Infometrics inputs'!$J$70:$AR$70,0))+1)*O66</f>
        <v>4.3250783059056301</v>
      </c>
      <c r="Q66" s="1">
        <f>(INDEX('Infometrics inputs'!$J$93:$AR$106,MATCH('Rating units'!$B66,'Infometrics inputs'!$B$93:$B$106,0),MATCH('Rating units'!Q$56,'Infometrics inputs'!$J$70:$AR$70,0))+1)*P66</f>
        <v>4.3308181236589531</v>
      </c>
      <c r="R66" s="1">
        <f>(INDEX('Infometrics inputs'!$J$93:$AR$106,MATCH('Rating units'!$B66,'Infometrics inputs'!$B$93:$B$106,0),MATCH('Rating units'!R$56,'Infometrics inputs'!$J$70:$AR$70,0))+1)*Q66</f>
        <v>4.3344704219644203</v>
      </c>
      <c r="S66" s="1">
        <f>(INDEX('Infometrics inputs'!$J$93:$AR$106,MATCH('Rating units'!$B66,'Infometrics inputs'!$B$93:$B$106,0),MATCH('Rating units'!S$56,'Infometrics inputs'!$J$70:$AR$70,0))+1)*R66</f>
        <v>4.3376558298192407</v>
      </c>
      <c r="T66" s="1">
        <f>(INDEX('Infometrics inputs'!$J$93:$AR$106,MATCH('Rating units'!$B66,'Infometrics inputs'!$B$93:$B$106,0),MATCH('Rating units'!T$56,'Infometrics inputs'!$J$70:$AR$70,0))+1)*S66</f>
        <v>4.3403363534438393</v>
      </c>
      <c r="U66" s="1">
        <f>(INDEX('Infometrics inputs'!$J$93:$AR$106,MATCH('Rating units'!$B66,'Infometrics inputs'!$B$93:$B$106,0),MATCH('Rating units'!U$56,'Infometrics inputs'!$J$70:$AR$70,0))+1)*T66</f>
        <v>4.3426316548135588</v>
      </c>
      <c r="V66" s="1">
        <f>(INDEX('Infometrics inputs'!$J$93:$AR$106,MATCH('Rating units'!$B66,'Infometrics inputs'!$B$93:$B$106,0),MATCH('Rating units'!V$56,'Infometrics inputs'!$J$70:$AR$70,0))+1)*U66</f>
        <v>4.3442463438890186</v>
      </c>
      <c r="W66" s="1">
        <f>(INDEX('Infometrics inputs'!$J$93:$AR$106,MATCH('Rating units'!$B66,'Infometrics inputs'!$B$93:$B$106,0),MATCH('Rating units'!W$56,'Infometrics inputs'!$J$70:$AR$70,0))+1)*V66</f>
        <v>4.3447046953994279</v>
      </c>
      <c r="X66" s="1">
        <f>(INDEX('Infometrics inputs'!$J$93:$AR$106,MATCH('Rating units'!$B66,'Infometrics inputs'!$B$93:$B$106,0),MATCH('Rating units'!X$56,'Infometrics inputs'!$J$70:$AR$70,0))+1)*W66</f>
        <v>4.3446707385757444</v>
      </c>
      <c r="Y66" s="1">
        <f>(INDEX('Infometrics inputs'!$J$93:$AR$106,MATCH('Rating units'!$B66,'Infometrics inputs'!$B$93:$B$106,0),MATCH('Rating units'!Y$56,'Infometrics inputs'!$J$70:$AR$70,0))+1)*X66</f>
        <v>4.3446707385757444</v>
      </c>
      <c r="Z66" s="1">
        <f>(INDEX('Infometrics inputs'!$J$93:$AR$106,MATCH('Rating units'!$B66,'Infometrics inputs'!$B$93:$B$106,0),MATCH('Rating units'!Z$56,'Infometrics inputs'!$J$70:$AR$70,0))+1)*Y66</f>
        <v>4.3446707385757444</v>
      </c>
      <c r="AA66" s="1">
        <f>(INDEX('Infometrics inputs'!$J$93:$AR$106,MATCH('Rating units'!$B66,'Infometrics inputs'!$B$93:$B$106,0),MATCH('Rating units'!AA$56,'Infometrics inputs'!$J$70:$AR$70,0))+1)*Z66</f>
        <v>4.3446707385757444</v>
      </c>
      <c r="AB66" s="1">
        <f>(INDEX('Infometrics inputs'!$J$93:$AR$106,MATCH('Rating units'!$B66,'Infometrics inputs'!$B$93:$B$106,0),MATCH('Rating units'!AB$56,'Infometrics inputs'!$J$70:$AR$70,0))+1)*AA66</f>
        <v>4.3446707385757444</v>
      </c>
      <c r="AC66" s="1">
        <f>(INDEX('Infometrics inputs'!$J$93:$AR$106,MATCH('Rating units'!$B66,'Infometrics inputs'!$B$93:$B$106,0),MATCH('Rating units'!AC$56,'Infometrics inputs'!$J$70:$AR$70,0))+1)*AB66</f>
        <v>4.3446707385757444</v>
      </c>
      <c r="AD66" s="1">
        <f>(INDEX('Infometrics inputs'!$J$93:$AR$106,MATCH('Rating units'!$B66,'Infometrics inputs'!$B$93:$B$106,0),MATCH('Rating units'!AD$56,'Infometrics inputs'!$J$70:$AR$70,0))+1)*AC66</f>
        <v>4.3446707385757444</v>
      </c>
      <c r="AE66" s="1">
        <f>(INDEX('Infometrics inputs'!$J$93:$AR$106,MATCH('Rating units'!$B66,'Infometrics inputs'!$B$93:$B$106,0),MATCH('Rating units'!AE$56,'Infometrics inputs'!$J$70:$AR$70,0))+1)*AD66</f>
        <v>4.3446707385757444</v>
      </c>
      <c r="AF66" s="1">
        <f>(INDEX('Infometrics inputs'!$J$93:$AR$106,MATCH('Rating units'!$B66,'Infometrics inputs'!$B$93:$B$106,0),MATCH('Rating units'!AF$56,'Infometrics inputs'!$J$70:$AR$70,0))+1)*AE66</f>
        <v>4.3446707385757444</v>
      </c>
      <c r="AG66" s="1">
        <f>(INDEX('Infometrics inputs'!$J$93:$AR$106,MATCH('Rating units'!$B66,'Infometrics inputs'!$B$93:$B$106,0),MATCH('Rating units'!AG$56,'Infometrics inputs'!$J$70:$AR$70,0))+1)*AF66</f>
        <v>4.3446707385757444</v>
      </c>
      <c r="AH66" s="1">
        <f>(INDEX('Infometrics inputs'!$J$93:$AR$106,MATCH('Rating units'!$B66,'Infometrics inputs'!$B$93:$B$106,0),MATCH('Rating units'!AH$56,'Infometrics inputs'!$J$70:$AR$70,0))+1)*AG66</f>
        <v>4.3446707385757444</v>
      </c>
      <c r="AI66" s="1">
        <f>(INDEX('Infometrics inputs'!$J$93:$AR$106,MATCH('Rating units'!$B66,'Infometrics inputs'!$B$93:$B$106,0),MATCH('Rating units'!AI$56,'Infometrics inputs'!$J$70:$AR$70,0))+1)*AH66</f>
        <v>4.3446707385757444</v>
      </c>
      <c r="AJ66" s="1">
        <f>(INDEX('Infometrics inputs'!$J$93:$AR$106,MATCH('Rating units'!$B66,'Infometrics inputs'!$B$93:$B$106,0),MATCH('Rating units'!AJ$56,'Infometrics inputs'!$J$70:$AR$70,0))+1)*AI66</f>
        <v>4.3446707385757444</v>
      </c>
      <c r="AK66" s="1">
        <f>(INDEX('Infometrics inputs'!$J$93:$AR$106,MATCH('Rating units'!$B66,'Infometrics inputs'!$B$93:$B$106,0),MATCH('Rating units'!AK$56,'Infometrics inputs'!$J$70:$AR$70,0))+1)*AJ66</f>
        <v>4.3446707385757444</v>
      </c>
      <c r="AL66" s="1">
        <f>(INDEX('Infometrics inputs'!$J$93:$AR$106,MATCH('Rating units'!$B66,'Infometrics inputs'!$B$93:$B$106,0),MATCH('Rating units'!AL$56,'Infometrics inputs'!$J$70:$AR$70,0))+1)*AK66</f>
        <v>4.3446707385757444</v>
      </c>
    </row>
    <row r="67" spans="2:38" x14ac:dyDescent="0.35">
      <c r="B67" t="s">
        <v>7</v>
      </c>
      <c r="C67" t="s">
        <v>24</v>
      </c>
      <c r="D67" s="4"/>
      <c r="E67" s="17"/>
      <c r="F67" s="1">
        <f t="shared" si="4"/>
        <v>80.607940446650161</v>
      </c>
      <c r="G67" s="1">
        <f>(INDEX('Infometrics inputs'!$J$93:$AR$106,MATCH('Rating units'!$B67,'Infometrics inputs'!$B$93:$B$106,0),MATCH('Rating units'!G$56,'Infometrics inputs'!$J$70:$AR$70,0))+1)*F67</f>
        <v>80.6737256880008</v>
      </c>
      <c r="H67" s="1">
        <f>(INDEX('Infometrics inputs'!$J$93:$AR$106,MATCH('Rating units'!$B67,'Infometrics inputs'!$B$93:$B$106,0),MATCH('Rating units'!H$56,'Infometrics inputs'!$J$70:$AR$70,0))+1)*G67</f>
        <v>80.587318990668479</v>
      </c>
      <c r="I67" s="1">
        <f>(INDEX('Infometrics inputs'!$J$93:$AR$106,MATCH('Rating units'!$B67,'Infometrics inputs'!$B$93:$B$106,0),MATCH('Rating units'!I$56,'Infometrics inputs'!$J$70:$AR$70,0))+1)*H67</f>
        <v>80.716927715792167</v>
      </c>
      <c r="J67" s="1">
        <f>(INDEX('Infometrics inputs'!$J$93:$AR$106,MATCH('Rating units'!$B67,'Infometrics inputs'!$B$93:$B$106,0),MATCH('Rating units'!J$56,'Infometrics inputs'!$J$70:$AR$70,0))+1)*I67</f>
        <v>80.887481237023337</v>
      </c>
      <c r="K67" s="1">
        <f>(INDEX('Infometrics inputs'!$J$93:$AR$106,MATCH('Rating units'!$B67,'Infometrics inputs'!$B$93:$B$106,0),MATCH('Rating units'!K$56,'Infometrics inputs'!$J$70:$AR$70,0))+1)*J67</f>
        <v>81.155316615457522</v>
      </c>
      <c r="L67" s="1">
        <f>(INDEX('Infometrics inputs'!$J$93:$AR$106,MATCH('Rating units'!$B67,'Infometrics inputs'!$B$93:$B$106,0),MATCH('Rating units'!L$56,'Infometrics inputs'!$J$70:$AR$70,0))+1)*K67</f>
        <v>81.470246465169367</v>
      </c>
      <c r="M67" s="1">
        <f>(INDEX('Infometrics inputs'!$J$93:$AR$106,MATCH('Rating units'!$B67,'Infometrics inputs'!$B$93:$B$106,0),MATCH('Rating units'!M$56,'Infometrics inputs'!$J$70:$AR$70,0))+1)*L67</f>
        <v>81.933576958121563</v>
      </c>
      <c r="N67" s="1">
        <f>(INDEX('Infometrics inputs'!$J$93:$AR$106,MATCH('Rating units'!$B67,'Infometrics inputs'!$B$93:$B$106,0),MATCH('Rating units'!N$56,'Infometrics inputs'!$J$70:$AR$70,0))+1)*M67</f>
        <v>82.487931967951496</v>
      </c>
      <c r="O67" s="1">
        <f>(INDEX('Infometrics inputs'!$J$93:$AR$106,MATCH('Rating units'!$B67,'Infometrics inputs'!$B$93:$B$106,0),MATCH('Rating units'!O$56,'Infometrics inputs'!$J$70:$AR$70,0))+1)*N67</f>
        <v>82.724000588665433</v>
      </c>
      <c r="P67" s="1">
        <f>(INDEX('Infometrics inputs'!$J$93:$AR$106,MATCH('Rating units'!$B67,'Infometrics inputs'!$B$93:$B$106,0),MATCH('Rating units'!P$56,'Infometrics inputs'!$J$70:$AR$70,0))+1)*O67</f>
        <v>82.963345257350966</v>
      </c>
      <c r="Q67" s="1">
        <f>(INDEX('Infometrics inputs'!$J$93:$AR$106,MATCH('Rating units'!$B67,'Infometrics inputs'!$B$93:$B$106,0),MATCH('Rating units'!Q$56,'Infometrics inputs'!$J$70:$AR$70,0))+1)*P67</f>
        <v>83.191520907397134</v>
      </c>
      <c r="R67" s="1">
        <f>(INDEX('Infometrics inputs'!$J$93:$AR$106,MATCH('Rating units'!$B67,'Infometrics inputs'!$B$93:$B$106,0),MATCH('Rating units'!R$56,'Infometrics inputs'!$J$70:$AR$70,0))+1)*Q67</f>
        <v>83.333209482635425</v>
      </c>
      <c r="S67" s="1">
        <f>(INDEX('Infometrics inputs'!$J$93:$AR$106,MATCH('Rating units'!$B67,'Infometrics inputs'!$B$93:$B$106,0),MATCH('Rating units'!S$56,'Infometrics inputs'!$J$70:$AR$70,0))+1)*R67</f>
        <v>83.451240853709251</v>
      </c>
      <c r="T67" s="1">
        <f>(INDEX('Infometrics inputs'!$J$93:$AR$106,MATCH('Rating units'!$B67,'Infometrics inputs'!$B$93:$B$106,0),MATCH('Rating units'!T$56,'Infometrics inputs'!$J$70:$AR$70,0))+1)*S67</f>
        <v>83.562892012888511</v>
      </c>
      <c r="U67" s="1">
        <f>(INDEX('Infometrics inputs'!$J$93:$AR$106,MATCH('Rating units'!$B67,'Infometrics inputs'!$B$93:$B$106,0),MATCH('Rating units'!U$56,'Infometrics inputs'!$J$70:$AR$70,0))+1)*T67</f>
        <v>83.685827622304856</v>
      </c>
      <c r="V67" s="1">
        <f>(INDEX('Infometrics inputs'!$J$93:$AR$106,MATCH('Rating units'!$B67,'Infometrics inputs'!$B$93:$B$106,0),MATCH('Rating units'!V$56,'Infometrics inputs'!$J$70:$AR$70,0))+1)*U67</f>
        <v>83.807187012308276</v>
      </c>
      <c r="W67" s="1">
        <f>(INDEX('Infometrics inputs'!$J$93:$AR$106,MATCH('Rating units'!$B67,'Infometrics inputs'!$B$93:$B$106,0),MATCH('Rating units'!W$56,'Infometrics inputs'!$J$70:$AR$70,0))+1)*V67</f>
        <v>83.880049055059573</v>
      </c>
      <c r="X67" s="1">
        <f>(INDEX('Infometrics inputs'!$J$93:$AR$106,MATCH('Rating units'!$B67,'Infometrics inputs'!$B$93:$B$106,0),MATCH('Rating units'!X$56,'Infometrics inputs'!$J$70:$AR$70,0))+1)*W67</f>
        <v>83.803308869414707</v>
      </c>
      <c r="Y67" s="1">
        <f>(INDEX('Infometrics inputs'!$J$93:$AR$106,MATCH('Rating units'!$B67,'Infometrics inputs'!$B$93:$B$106,0),MATCH('Rating units'!Y$56,'Infometrics inputs'!$J$70:$AR$70,0))+1)*X67</f>
        <v>83.725909907003128</v>
      </c>
      <c r="Z67" s="1">
        <f>(INDEX('Infometrics inputs'!$J$93:$AR$106,MATCH('Rating units'!$B67,'Infometrics inputs'!$B$93:$B$106,0),MATCH('Rating units'!Z$56,'Infometrics inputs'!$J$70:$AR$70,0))+1)*Y67</f>
        <v>83.670631476922253</v>
      </c>
      <c r="AA67" s="1">
        <f>(INDEX('Infometrics inputs'!$J$93:$AR$106,MATCH('Rating units'!$B67,'Infometrics inputs'!$B$93:$B$106,0),MATCH('Rating units'!AA$56,'Infometrics inputs'!$J$70:$AR$70,0))+1)*Z67</f>
        <v>83.638217913266274</v>
      </c>
      <c r="AB67" s="1">
        <f>(INDEX('Infometrics inputs'!$J$93:$AR$106,MATCH('Rating units'!$B67,'Infometrics inputs'!$B$93:$B$106,0),MATCH('Rating units'!AB$56,'Infometrics inputs'!$J$70:$AR$70,0))+1)*AA67</f>
        <v>83.62499888783411</v>
      </c>
      <c r="AC67" s="1">
        <f>(INDEX('Infometrics inputs'!$J$93:$AR$106,MATCH('Rating units'!$B67,'Infometrics inputs'!$B$93:$B$106,0),MATCH('Rating units'!AC$56,'Infometrics inputs'!$J$70:$AR$70,0))+1)*AB67</f>
        <v>83.618547675975748</v>
      </c>
      <c r="AD67" s="1">
        <f>(INDEX('Infometrics inputs'!$J$93:$AR$106,MATCH('Rating units'!$B67,'Infometrics inputs'!$B$93:$B$106,0),MATCH('Rating units'!AD$56,'Infometrics inputs'!$J$70:$AR$70,0))+1)*AC67</f>
        <v>83.64265995916216</v>
      </c>
      <c r="AE67" s="1">
        <f>(INDEX('Infometrics inputs'!$J$93:$AR$106,MATCH('Rating units'!$B67,'Infometrics inputs'!$B$93:$B$106,0),MATCH('Rating units'!AE$56,'Infometrics inputs'!$J$70:$AR$70,0))+1)*AD67</f>
        <v>83.676268923946736</v>
      </c>
      <c r="AF67" s="1">
        <f>(INDEX('Infometrics inputs'!$J$93:$AR$106,MATCH('Rating units'!$B67,'Infometrics inputs'!$B$93:$B$106,0),MATCH('Rating units'!AF$56,'Infometrics inputs'!$J$70:$AR$70,0))+1)*AE67</f>
        <v>83.725412989900349</v>
      </c>
      <c r="AG67" s="1">
        <f>(INDEX('Infometrics inputs'!$J$93:$AR$106,MATCH('Rating units'!$B67,'Infometrics inputs'!$B$93:$B$106,0),MATCH('Rating units'!AG$56,'Infometrics inputs'!$J$70:$AR$70,0))+1)*AF67</f>
        <v>83.774182744299651</v>
      </c>
      <c r="AH67" s="1">
        <f>(INDEX('Infometrics inputs'!$J$93:$AR$106,MATCH('Rating units'!$B67,'Infometrics inputs'!$B$93:$B$106,0),MATCH('Rating units'!AH$56,'Infometrics inputs'!$J$70:$AR$70,0))+1)*AG67</f>
        <v>83.825826821713804</v>
      </c>
      <c r="AI67" s="1">
        <f>(INDEX('Infometrics inputs'!$J$93:$AR$106,MATCH('Rating units'!$B67,'Infometrics inputs'!$B$93:$B$106,0),MATCH('Rating units'!AI$56,'Infometrics inputs'!$J$70:$AR$70,0))+1)*AH67</f>
        <v>83.866184642756338</v>
      </c>
      <c r="AJ67" s="1">
        <f>(INDEX('Infometrics inputs'!$J$93:$AR$106,MATCH('Rating units'!$B67,'Infometrics inputs'!$B$93:$B$106,0),MATCH('Rating units'!AJ$56,'Infometrics inputs'!$J$70:$AR$70,0))+1)*AI67</f>
        <v>83.900624417767844</v>
      </c>
      <c r="AK67" s="1">
        <f>(INDEX('Infometrics inputs'!$J$93:$AR$106,MATCH('Rating units'!$B67,'Infometrics inputs'!$B$93:$B$106,0),MATCH('Rating units'!AK$56,'Infometrics inputs'!$J$70:$AR$70,0))+1)*AJ67</f>
        <v>83.932245968947413</v>
      </c>
      <c r="AL67" s="1">
        <f>(INDEX('Infometrics inputs'!$J$93:$AR$106,MATCH('Rating units'!$B67,'Infometrics inputs'!$B$93:$B$106,0),MATCH('Rating units'!AL$56,'Infometrics inputs'!$J$70:$AR$70,0))+1)*AK67</f>
        <v>83.987757854534237</v>
      </c>
    </row>
    <row r="68" spans="2:38" x14ac:dyDescent="0.35">
      <c r="B68" t="s">
        <v>39</v>
      </c>
      <c r="C68" t="s">
        <v>25</v>
      </c>
      <c r="D68" s="4"/>
      <c r="E68" s="17"/>
      <c r="F68" s="1">
        <f t="shared" si="4"/>
        <v>0.26216968011126518</v>
      </c>
      <c r="G68" s="1">
        <f>(INDEX('Infometrics inputs'!$J$93:$AR$106,MATCH('Rating units'!$B68,'Infometrics inputs'!$B$93:$B$106,0),MATCH('Rating units'!G$56,'Infometrics inputs'!$J$70:$AR$70,0))+1)*F68</f>
        <v>0.26273383982632176</v>
      </c>
      <c r="H68" s="1">
        <f>(INDEX('Infometrics inputs'!$J$93:$AR$106,MATCH('Rating units'!$B68,'Infometrics inputs'!$B$93:$B$106,0),MATCH('Rating units'!H$56,'Infometrics inputs'!$J$70:$AR$70,0))+1)*G68</f>
        <v>0.26142527395745147</v>
      </c>
      <c r="I68" s="1">
        <f>(INDEX('Infometrics inputs'!$J$93:$AR$106,MATCH('Rating units'!$B68,'Infometrics inputs'!$B$93:$B$106,0),MATCH('Rating units'!I$56,'Infometrics inputs'!$J$70:$AR$70,0))+1)*H68</f>
        <v>0.26327869741237853</v>
      </c>
      <c r="J68" s="1">
        <f>(INDEX('Infometrics inputs'!$J$93:$AR$106,MATCH('Rating units'!$B68,'Infometrics inputs'!$B$93:$B$106,0),MATCH('Rating units'!J$56,'Infometrics inputs'!$J$70:$AR$70,0))+1)*I68</f>
        <v>0.26562218192154718</v>
      </c>
      <c r="K68" s="1">
        <f>(INDEX('Infometrics inputs'!$J$93:$AR$106,MATCH('Rating units'!$B68,'Infometrics inputs'!$B$93:$B$106,0),MATCH('Rating units'!K$56,'Infometrics inputs'!$J$70:$AR$70,0))+1)*J68</f>
        <v>0.26926120791400127</v>
      </c>
      <c r="L68" s="1">
        <f>(INDEX('Infometrics inputs'!$J$93:$AR$106,MATCH('Rating units'!$B68,'Infometrics inputs'!$B$93:$B$106,0),MATCH('Rating units'!L$56,'Infometrics inputs'!$J$70:$AR$70,0))+1)*K68</f>
        <v>0.27366644212395963</v>
      </c>
      <c r="M68" s="1">
        <f>(INDEX('Infometrics inputs'!$J$93:$AR$106,MATCH('Rating units'!$B68,'Infometrics inputs'!$B$93:$B$106,0),MATCH('Rating units'!M$56,'Infometrics inputs'!$J$70:$AR$70,0))+1)*L68</f>
        <v>0.27920753357788525</v>
      </c>
      <c r="N68" s="1">
        <f>(INDEX('Infometrics inputs'!$J$93:$AR$106,MATCH('Rating units'!$B68,'Infometrics inputs'!$B$93:$B$106,0),MATCH('Rating units'!N$56,'Infometrics inputs'!$J$70:$AR$70,0))+1)*M68</f>
        <v>0.28576485886053082</v>
      </c>
      <c r="O68" s="1">
        <f>(INDEX('Infometrics inputs'!$J$93:$AR$106,MATCH('Rating units'!$B68,'Infometrics inputs'!$B$93:$B$106,0),MATCH('Rating units'!O$56,'Infometrics inputs'!$J$70:$AR$70,0))+1)*N68</f>
        <v>0.28840844382773934</v>
      </c>
      <c r="P68" s="1">
        <f>(INDEX('Infometrics inputs'!$J$93:$AR$106,MATCH('Rating units'!$B68,'Infometrics inputs'!$B$93:$B$106,0),MATCH('Rating units'!P$56,'Infometrics inputs'!$J$70:$AR$70,0))+1)*O68</f>
        <v>0.29087471550991861</v>
      </c>
      <c r="Q68" s="1">
        <f>(INDEX('Infometrics inputs'!$J$93:$AR$106,MATCH('Rating units'!$B68,'Infometrics inputs'!$B$93:$B$106,0),MATCH('Rating units'!Q$56,'Infometrics inputs'!$J$70:$AR$70,0))+1)*P68</f>
        <v>0.29302324571410165</v>
      </c>
      <c r="R68" s="1">
        <f>(INDEX('Infometrics inputs'!$J$93:$AR$106,MATCH('Rating units'!$B68,'Infometrics inputs'!$B$93:$B$106,0),MATCH('Rating units'!R$56,'Infometrics inputs'!$J$70:$AR$70,0))+1)*Q68</f>
        <v>0.29447757975818856</v>
      </c>
      <c r="S68" s="1">
        <f>(INDEX('Infometrics inputs'!$J$93:$AR$106,MATCH('Rating units'!$B68,'Infometrics inputs'!$B$93:$B$106,0),MATCH('Rating units'!S$56,'Infometrics inputs'!$J$70:$AR$70,0))+1)*R68</f>
        <v>0.29567404935779518</v>
      </c>
      <c r="T68" s="1">
        <f>(INDEX('Infometrics inputs'!$J$93:$AR$106,MATCH('Rating units'!$B68,'Infometrics inputs'!$B$93:$B$106,0),MATCH('Rating units'!T$56,'Infometrics inputs'!$J$70:$AR$70,0))+1)*S68</f>
        <v>0.29679270559665838</v>
      </c>
      <c r="U68" s="1">
        <f>(INDEX('Infometrics inputs'!$J$93:$AR$106,MATCH('Rating units'!$B68,'Infometrics inputs'!$B$93:$B$106,0),MATCH('Rating units'!U$56,'Infometrics inputs'!$J$70:$AR$70,0))+1)*T68</f>
        <v>0.29799769310739571</v>
      </c>
      <c r="V68" s="1">
        <f>(INDEX('Infometrics inputs'!$J$93:$AR$106,MATCH('Rating units'!$B68,'Infometrics inputs'!$B$93:$B$106,0),MATCH('Rating units'!V$56,'Infometrics inputs'!$J$70:$AR$70,0))+1)*U68</f>
        <v>0.29913906254605954</v>
      </c>
      <c r="W68" s="1">
        <f>(INDEX('Infometrics inputs'!$J$93:$AR$106,MATCH('Rating units'!$B68,'Infometrics inputs'!$B$93:$B$106,0),MATCH('Rating units'!W$56,'Infometrics inputs'!$J$70:$AR$70,0))+1)*V68</f>
        <v>0.29976731232369791</v>
      </c>
      <c r="X68" s="1">
        <f>(INDEX('Infometrics inputs'!$J$93:$AR$106,MATCH('Rating units'!$B68,'Infometrics inputs'!$B$93:$B$106,0),MATCH('Rating units'!X$56,'Infometrics inputs'!$J$70:$AR$70,0))+1)*W68</f>
        <v>0.29908609175196649</v>
      </c>
      <c r="Y68" s="1">
        <f>(INDEX('Infometrics inputs'!$J$93:$AR$106,MATCH('Rating units'!$B68,'Infometrics inputs'!$B$93:$B$106,0),MATCH('Rating units'!Y$56,'Infometrics inputs'!$J$70:$AR$70,0))+1)*X68</f>
        <v>0.29835774853611208</v>
      </c>
      <c r="Z68" s="1">
        <f>(INDEX('Infometrics inputs'!$J$93:$AR$106,MATCH('Rating units'!$B68,'Infometrics inputs'!$B$93:$B$106,0),MATCH('Rating units'!Z$56,'Infometrics inputs'!$J$70:$AR$70,0))+1)*Y68</f>
        <v>0.29780981596787731</v>
      </c>
      <c r="AA68" s="1">
        <f>(INDEX('Infometrics inputs'!$J$93:$AR$106,MATCH('Rating units'!$B68,'Infometrics inputs'!$B$93:$B$106,0),MATCH('Rating units'!AA$56,'Infometrics inputs'!$J$70:$AR$70,0))+1)*Z68</f>
        <v>0.297491001106296</v>
      </c>
      <c r="AB68" s="1">
        <f>(INDEX('Infometrics inputs'!$J$93:$AR$106,MATCH('Rating units'!$B68,'Infometrics inputs'!$B$93:$B$106,0),MATCH('Rating units'!AB$56,'Infometrics inputs'!$J$70:$AR$70,0))+1)*AA68</f>
        <v>0.29736232669509993</v>
      </c>
      <c r="AC68" s="1">
        <f>(INDEX('Infometrics inputs'!$J$93:$AR$106,MATCH('Rating units'!$B68,'Infometrics inputs'!$B$93:$B$106,0),MATCH('Rating units'!AC$56,'Infometrics inputs'!$J$70:$AR$70,0))+1)*AB68</f>
        <v>0.29729909901013346</v>
      </c>
      <c r="AD68" s="1">
        <f>(INDEX('Infometrics inputs'!$J$93:$AR$106,MATCH('Rating units'!$B68,'Infometrics inputs'!$B$93:$B$106,0),MATCH('Rating units'!AD$56,'Infometrics inputs'!$J$70:$AR$70,0))+1)*AC68</f>
        <v>0.29754740928305434</v>
      </c>
      <c r="AE68" s="1">
        <f>(INDEX('Infometrics inputs'!$J$93:$AR$106,MATCH('Rating units'!$B68,'Infometrics inputs'!$B$93:$B$106,0),MATCH('Rating units'!AE$56,'Infometrics inputs'!$J$70:$AR$70,0))+1)*AD68</f>
        <v>0.29791325690302572</v>
      </c>
      <c r="AF68" s="1">
        <f>(INDEX('Infometrics inputs'!$J$93:$AR$106,MATCH('Rating units'!$B68,'Infometrics inputs'!$B$93:$B$106,0),MATCH('Rating units'!AF$56,'Infometrics inputs'!$J$70:$AR$70,0))+1)*AE68</f>
        <v>0.29845143855766676</v>
      </c>
      <c r="AG68" s="1">
        <f>(INDEX('Infometrics inputs'!$J$93:$AR$106,MATCH('Rating units'!$B68,'Infometrics inputs'!$B$93:$B$106,0),MATCH('Rating units'!AG$56,'Infometrics inputs'!$J$70:$AR$70,0))+1)*AF68</f>
        <v>0.29904525442689478</v>
      </c>
      <c r="AH68" s="1">
        <f>(INDEX('Infometrics inputs'!$J$93:$AR$106,MATCH('Rating units'!$B68,'Infometrics inputs'!$B$93:$B$106,0),MATCH('Rating units'!AH$56,'Infometrics inputs'!$J$70:$AR$70,0))+1)*AG68</f>
        <v>0.29971661790668513</v>
      </c>
      <c r="AI68" s="1">
        <f>(INDEX('Infometrics inputs'!$J$93:$AR$106,MATCH('Rating units'!$B68,'Infometrics inputs'!$B$93:$B$106,0),MATCH('Rating units'!AI$56,'Infometrics inputs'!$J$70:$AR$70,0))+1)*AH68</f>
        <v>0.300320462391373</v>
      </c>
      <c r="AJ68" s="1">
        <f>(INDEX('Infometrics inputs'!$J$93:$AR$106,MATCH('Rating units'!$B68,'Infometrics inputs'!$B$93:$B$106,0),MATCH('Rating units'!AJ$56,'Infometrics inputs'!$J$70:$AR$70,0))+1)*AI68</f>
        <v>0.30093235082800424</v>
      </c>
      <c r="AK68" s="1">
        <f>(INDEX('Infometrics inputs'!$J$93:$AR$106,MATCH('Rating units'!$B68,'Infometrics inputs'!$B$93:$B$106,0),MATCH('Rating units'!AK$56,'Infometrics inputs'!$J$70:$AR$70,0))+1)*AJ68</f>
        <v>0.30155335206850425</v>
      </c>
      <c r="AL68" s="1">
        <f>(INDEX('Infometrics inputs'!$J$93:$AR$106,MATCH('Rating units'!$B68,'Infometrics inputs'!$B$93:$B$106,0),MATCH('Rating units'!AL$56,'Infometrics inputs'!$J$70:$AR$70,0))+1)*AK68</f>
        <v>0.30213552424757023</v>
      </c>
    </row>
    <row r="69" spans="2:38" x14ac:dyDescent="0.35">
      <c r="B69" t="s">
        <v>7</v>
      </c>
      <c r="C69" t="s">
        <v>26</v>
      </c>
      <c r="D69" s="4"/>
      <c r="E69" s="17"/>
      <c r="F69" s="1">
        <f t="shared" si="4"/>
        <v>73</v>
      </c>
      <c r="G69" s="1">
        <f>(INDEX('Infometrics inputs'!$J$93:$AR$106,MATCH('Rating units'!$B69,'Infometrics inputs'!$B$93:$B$106,0),MATCH('Rating units'!G$56,'Infometrics inputs'!$J$70:$AR$70,0))+1)*F69</f>
        <v>73.05957629722316</v>
      </c>
      <c r="H69" s="1">
        <f>(INDEX('Infometrics inputs'!$J$93:$AR$106,MATCH('Rating units'!$B69,'Infometrics inputs'!$B$93:$B$106,0),MATCH('Rating units'!H$56,'Infometrics inputs'!$J$70:$AR$70,0))+1)*G69</f>
        <v>72.981324838740179</v>
      </c>
      <c r="I69" s="1">
        <f>(INDEX('Infometrics inputs'!$J$93:$AR$106,MATCH('Rating units'!$B69,'Infometrics inputs'!$B$93:$B$106,0),MATCH('Rating units'!I$56,'Infometrics inputs'!$J$70:$AR$70,0))+1)*H69</f>
        <v>73.098700830256675</v>
      </c>
      <c r="J69" s="1">
        <f>(INDEX('Infometrics inputs'!$J$93:$AR$106,MATCH('Rating units'!$B69,'Infometrics inputs'!$B$93:$B$106,0),MATCH('Rating units'!J$56,'Infometrics inputs'!$J$70:$AR$70,0))+1)*I69</f>
        <v>73.253157165214333</v>
      </c>
      <c r="K69" s="1">
        <f>(INDEX('Infometrics inputs'!$J$93:$AR$106,MATCH('Rating units'!$B69,'Infometrics inputs'!$B$93:$B$106,0),MATCH('Rating units'!K$56,'Infometrics inputs'!$J$70:$AR$70,0))+1)*J69</f>
        <v>73.495713698942367</v>
      </c>
      <c r="L69" s="1">
        <f>(INDEX('Infometrics inputs'!$J$93:$AR$106,MATCH('Rating units'!$B69,'Infometrics inputs'!$B$93:$B$106,0),MATCH('Rating units'!L$56,'Infometrics inputs'!$J$70:$AR$70,0))+1)*K69</f>
        <v>73.780919832501638</v>
      </c>
      <c r="M69" s="1">
        <f>(INDEX('Infometrics inputs'!$J$93:$AR$106,MATCH('Rating units'!$B69,'Infometrics inputs'!$B$93:$B$106,0),MATCH('Rating units'!M$56,'Infometrics inputs'!$J$70:$AR$70,0))+1)*L69</f>
        <v>74.200520256456102</v>
      </c>
      <c r="N69" s="1">
        <f>(INDEX('Infometrics inputs'!$J$93:$AR$106,MATCH('Rating units'!$B69,'Infometrics inputs'!$B$93:$B$106,0),MATCH('Rating units'!N$56,'Infometrics inputs'!$J$70:$AR$70,0))+1)*M69</f>
        <v>74.702554119290852</v>
      </c>
      <c r="O69" s="1">
        <f>(INDEX('Infometrics inputs'!$J$93:$AR$106,MATCH('Rating units'!$B69,'Infometrics inputs'!$B$93:$B$106,0),MATCH('Rating units'!O$56,'Infometrics inputs'!$J$70:$AR$70,0))+1)*N69</f>
        <v>74.916342106139666</v>
      </c>
      <c r="P69" s="1">
        <f>(INDEX('Infometrics inputs'!$J$93:$AR$106,MATCH('Rating units'!$B69,'Infometrics inputs'!$B$93:$B$106,0),MATCH('Rating units'!P$56,'Infometrics inputs'!$J$70:$AR$70,0))+1)*O69</f>
        <v>75.133096940926791</v>
      </c>
      <c r="Q69" s="1">
        <f>(INDEX('Infometrics inputs'!$J$93:$AR$106,MATCH('Rating units'!$B69,'Infometrics inputs'!$B$93:$B$106,0),MATCH('Rating units'!Q$56,'Infometrics inputs'!$J$70:$AR$70,0))+1)*P69</f>
        <v>75.33973691164276</v>
      </c>
      <c r="R69" s="1">
        <f>(INDEX('Infometrics inputs'!$J$93:$AR$106,MATCH('Rating units'!$B69,'Infometrics inputs'!$B$93:$B$106,0),MATCH('Rating units'!R$56,'Infometrics inputs'!$J$70:$AR$70,0))+1)*Q69</f>
        <v>75.468052632588893</v>
      </c>
      <c r="S69" s="1">
        <f>(INDEX('Infometrics inputs'!$J$93:$AR$106,MATCH('Rating units'!$B69,'Infometrics inputs'!$B$93:$B$106,0),MATCH('Rating units'!S$56,'Infometrics inputs'!$J$70:$AR$70,0))+1)*R69</f>
        <v>75.574943964145632</v>
      </c>
      <c r="T69" s="1">
        <f>(INDEX('Infometrics inputs'!$J$93:$AR$106,MATCH('Rating units'!$B69,'Infometrics inputs'!$B$93:$B$106,0),MATCH('Rating units'!T$56,'Infometrics inputs'!$J$70:$AR$70,0))+1)*S69</f>
        <v>75.676057261110216</v>
      </c>
      <c r="U69" s="1">
        <f>(INDEX('Infometrics inputs'!$J$93:$AR$106,MATCH('Rating units'!$B69,'Infometrics inputs'!$B$93:$B$106,0),MATCH('Rating units'!U$56,'Infometrics inputs'!$J$70:$AR$70,0))+1)*T69</f>
        <v>75.787389959076023</v>
      </c>
      <c r="V69" s="1">
        <f>(INDEX('Infometrics inputs'!$J$93:$AR$106,MATCH('Rating units'!$B69,'Infometrics inputs'!$B$93:$B$106,0),MATCH('Rating units'!V$56,'Infometrics inputs'!$J$70:$AR$70,0))+1)*U69</f>
        <v>75.897295204404969</v>
      </c>
      <c r="W69" s="1">
        <f>(INDEX('Infometrics inputs'!$J$93:$AR$106,MATCH('Rating units'!$B69,'Infometrics inputs'!$B$93:$B$106,0),MATCH('Rating units'!W$56,'Infometrics inputs'!$J$70:$AR$70,0))+1)*V69</f>
        <v>75.963280380199961</v>
      </c>
      <c r="X69" s="1">
        <f>(INDEX('Infometrics inputs'!$J$93:$AR$106,MATCH('Rating units'!$B69,'Infometrics inputs'!$B$93:$B$106,0),MATCH('Rating units'!X$56,'Infometrics inputs'!$J$70:$AR$70,0))+1)*W69</f>
        <v>75.893783088481129</v>
      </c>
      <c r="Y69" s="1">
        <f>(INDEX('Infometrics inputs'!$J$93:$AR$106,MATCH('Rating units'!$B69,'Infometrics inputs'!$B$93:$B$106,0),MATCH('Rating units'!Y$56,'Infometrics inputs'!$J$70:$AR$70,0))+1)*X69</f>
        <v>75.823689196679183</v>
      </c>
      <c r="Z69" s="1">
        <f>(INDEX('Infometrics inputs'!$J$93:$AR$106,MATCH('Rating units'!$B69,'Infometrics inputs'!$B$93:$B$106,0),MATCH('Rating units'!Z$56,'Infometrics inputs'!$J$70:$AR$70,0))+1)*Y69</f>
        <v>75.773628056628411</v>
      </c>
      <c r="AA69" s="1">
        <f>(INDEX('Infometrics inputs'!$J$93:$AR$106,MATCH('Rating units'!$B69,'Infometrics inputs'!$B$93:$B$106,0),MATCH('Rating units'!AA$56,'Infometrics inputs'!$J$70:$AR$70,0))+1)*Z69</f>
        <v>75.744273750665798</v>
      </c>
      <c r="AB69" s="1">
        <f>(INDEX('Infometrics inputs'!$J$93:$AR$106,MATCH('Rating units'!$B69,'Infometrics inputs'!$B$93:$B$106,0),MATCH('Rating units'!AB$56,'Infometrics inputs'!$J$70:$AR$70,0))+1)*AA69</f>
        <v>75.732302363589028</v>
      </c>
      <c r="AC69" s="1">
        <f>(INDEX('Infometrics inputs'!$J$93:$AR$106,MATCH('Rating units'!$B69,'Infometrics inputs'!$B$93:$B$106,0),MATCH('Rating units'!AC$56,'Infometrics inputs'!$J$70:$AR$70,0))+1)*AB69</f>
        <v>75.726460030153262</v>
      </c>
      <c r="AD69" s="1">
        <f>(INDEX('Infometrics inputs'!$J$93:$AR$106,MATCH('Rating units'!$B69,'Infometrics inputs'!$B$93:$B$106,0),MATCH('Rating units'!AD$56,'Infometrics inputs'!$J$70:$AR$70,0))+1)*AC69</f>
        <v>75.748296547286131</v>
      </c>
      <c r="AE69" s="1">
        <f>(INDEX('Infometrics inputs'!$J$93:$AR$106,MATCH('Rating units'!$B69,'Infometrics inputs'!$B$93:$B$106,0),MATCH('Rating units'!AE$56,'Infometrics inputs'!$J$70:$AR$70,0))+1)*AD69</f>
        <v>75.778733430001154</v>
      </c>
      <c r="AF69" s="1">
        <f>(INDEX('Infometrics inputs'!$J$93:$AR$106,MATCH('Rating units'!$B69,'Infometrics inputs'!$B$93:$B$106,0),MATCH('Rating units'!AF$56,'Infometrics inputs'!$J$70:$AR$70,0))+1)*AE69</f>
        <v>75.823239179617573</v>
      </c>
      <c r="AG69" s="1">
        <f>(INDEX('Infometrics inputs'!$J$93:$AR$106,MATCH('Rating units'!$B69,'Infometrics inputs'!$B$93:$B$106,0),MATCH('Rating units'!AG$56,'Infometrics inputs'!$J$70:$AR$70,0))+1)*AF69</f>
        <v>75.86740594596121</v>
      </c>
      <c r="AH69" s="1">
        <f>(INDEX('Infometrics inputs'!$J$93:$AR$106,MATCH('Rating units'!$B69,'Infometrics inputs'!$B$93:$B$106,0),MATCH('Rating units'!AH$56,'Infometrics inputs'!$J$70:$AR$70,0))+1)*AG69</f>
        <v>75.914175750900327</v>
      </c>
      <c r="AI69" s="1">
        <f>(INDEX('Infometrics inputs'!$J$93:$AR$106,MATCH('Rating units'!$B69,'Infometrics inputs'!$B$93:$B$106,0),MATCH('Rating units'!AI$56,'Infometrics inputs'!$J$70:$AR$70,0))+1)*AH69</f>
        <v>75.950724519170308</v>
      </c>
      <c r="AJ69" s="1">
        <f>(INDEX('Infometrics inputs'!$J$93:$AR$106,MATCH('Rating units'!$B69,'Infometrics inputs'!$B$93:$B$106,0),MATCH('Rating units'!AJ$56,'Infometrics inputs'!$J$70:$AR$70,0))+1)*AI69</f>
        <v>75.981913798562744</v>
      </c>
      <c r="AK69" s="1">
        <f>(INDEX('Infometrics inputs'!$J$93:$AR$106,MATCH('Rating units'!$B69,'Infometrics inputs'!$B$93:$B$106,0),MATCH('Rating units'!AK$56,'Infometrics inputs'!$J$70:$AR$70,0))+1)*AJ69</f>
        <v>76.01055084378828</v>
      </c>
      <c r="AL69" s="1">
        <f>(INDEX('Infometrics inputs'!$J$93:$AR$106,MATCH('Rating units'!$B69,'Infometrics inputs'!$B$93:$B$106,0),MATCH('Rating units'!AL$56,'Infometrics inputs'!$J$70:$AR$70,0))+1)*AK69</f>
        <v>76.060823405342191</v>
      </c>
    </row>
    <row r="70" spans="2:38" x14ac:dyDescent="0.35">
      <c r="B70" t="s">
        <v>2</v>
      </c>
      <c r="C70" t="s">
        <v>27</v>
      </c>
      <c r="D70" s="4"/>
      <c r="E70" s="17"/>
      <c r="F70" s="1">
        <f t="shared" si="4"/>
        <v>30</v>
      </c>
      <c r="G70" s="1">
        <f>(INDEX('Infometrics inputs'!$J$93:$AR$106,MATCH('Rating units'!$B70,'Infometrics inputs'!$B$93:$B$106,0),MATCH('Rating units'!G$56,'Infometrics inputs'!$J$70:$AR$70,0))+1)*F70</f>
        <v>30.046650545899098</v>
      </c>
      <c r="H70" s="1">
        <f>(INDEX('Infometrics inputs'!$J$93:$AR$106,MATCH('Rating units'!$B70,'Infometrics inputs'!$B$93:$B$106,0),MATCH('Rating units'!H$56,'Infometrics inputs'!$J$70:$AR$70,0))+1)*G70</f>
        <v>29.966094007439519</v>
      </c>
      <c r="I70" s="1">
        <f>(INDEX('Infometrics inputs'!$J$93:$AR$106,MATCH('Rating units'!$B70,'Infometrics inputs'!$B$93:$B$106,0),MATCH('Rating units'!I$56,'Infometrics inputs'!$J$70:$AR$70,0))+1)*H70</f>
        <v>30.08290255956695</v>
      </c>
      <c r="J70" s="1">
        <f>(INDEX('Infometrics inputs'!$J$93:$AR$106,MATCH('Rating units'!$B70,'Infometrics inputs'!$B$93:$B$106,0),MATCH('Rating units'!J$56,'Infometrics inputs'!$J$70:$AR$70,0))+1)*I70</f>
        <v>30.233306477021749</v>
      </c>
      <c r="K70" s="1">
        <f>(INDEX('Infometrics inputs'!$J$93:$AR$106,MATCH('Rating units'!$B70,'Infometrics inputs'!$B$93:$B$106,0),MATCH('Rating units'!K$56,'Infometrics inputs'!$J$70:$AR$70,0))+1)*J70</f>
        <v>30.470321161320204</v>
      </c>
      <c r="L70" s="1">
        <f>(INDEX('Infometrics inputs'!$J$93:$AR$106,MATCH('Rating units'!$B70,'Infometrics inputs'!$B$93:$B$106,0),MATCH('Rating units'!L$56,'Infometrics inputs'!$J$70:$AR$70,0))+1)*K70</f>
        <v>30.760823918542275</v>
      </c>
      <c r="M70" s="1">
        <f>(INDEX('Infometrics inputs'!$J$93:$AR$106,MATCH('Rating units'!$B70,'Infometrics inputs'!$B$93:$B$106,0),MATCH('Rating units'!M$56,'Infometrics inputs'!$J$70:$AR$70,0))+1)*L70</f>
        <v>31.130608597596115</v>
      </c>
      <c r="N70" s="1">
        <f>(INDEX('Infometrics inputs'!$J$93:$AR$106,MATCH('Rating units'!$B70,'Infometrics inputs'!$B$93:$B$106,0),MATCH('Rating units'!N$56,'Infometrics inputs'!$J$70:$AR$70,0))+1)*M70</f>
        <v>31.57303097955657</v>
      </c>
      <c r="O70" s="1">
        <f>(INDEX('Infometrics inputs'!$J$93:$AR$106,MATCH('Rating units'!$B70,'Infometrics inputs'!$B$93:$B$106,0),MATCH('Rating units'!O$56,'Infometrics inputs'!$J$70:$AR$70,0))+1)*N70</f>
        <v>31.757411428556022</v>
      </c>
      <c r="P70" s="1">
        <f>(INDEX('Infometrics inputs'!$J$93:$AR$106,MATCH('Rating units'!$B70,'Infometrics inputs'!$B$93:$B$106,0),MATCH('Rating units'!P$56,'Infometrics inputs'!$J$70:$AR$70,0))+1)*O70</f>
        <v>31.939687807090454</v>
      </c>
      <c r="Q70" s="1">
        <f>(INDEX('Infometrics inputs'!$J$93:$AR$106,MATCH('Rating units'!$B70,'Infometrics inputs'!$B$93:$B$106,0),MATCH('Rating units'!Q$56,'Infometrics inputs'!$J$70:$AR$70,0))+1)*P70</f>
        <v>32.112811541587483</v>
      </c>
      <c r="R70" s="1">
        <f>(INDEX('Infometrics inputs'!$J$93:$AR$106,MATCH('Rating units'!$B70,'Infometrics inputs'!$B$93:$B$106,0),MATCH('Rating units'!R$56,'Infometrics inputs'!$J$70:$AR$70,0))+1)*Q70</f>
        <v>32.235091277736011</v>
      </c>
      <c r="S70" s="1">
        <f>(INDEX('Infometrics inputs'!$J$93:$AR$106,MATCH('Rating units'!$B70,'Infometrics inputs'!$B$93:$B$106,0),MATCH('Rating units'!S$56,'Infometrics inputs'!$J$70:$AR$70,0))+1)*R70</f>
        <v>32.341828219390962</v>
      </c>
      <c r="T70" s="1">
        <f>(INDEX('Infometrics inputs'!$J$93:$AR$106,MATCH('Rating units'!$B70,'Infometrics inputs'!$B$93:$B$106,0),MATCH('Rating units'!T$56,'Infometrics inputs'!$J$70:$AR$70,0))+1)*S70</f>
        <v>32.44526443914426</v>
      </c>
      <c r="U70" s="1">
        <f>(INDEX('Infometrics inputs'!$J$93:$AR$106,MATCH('Rating units'!$B70,'Infometrics inputs'!$B$93:$B$106,0),MATCH('Rating units'!U$56,'Infometrics inputs'!$J$70:$AR$70,0))+1)*T70</f>
        <v>32.559971005989944</v>
      </c>
      <c r="V70" s="1">
        <f>(INDEX('Infometrics inputs'!$J$93:$AR$106,MATCH('Rating units'!$B70,'Infometrics inputs'!$B$93:$B$106,0),MATCH('Rating units'!V$56,'Infometrics inputs'!$J$70:$AR$70,0))+1)*U70</f>
        <v>32.6733573750045</v>
      </c>
      <c r="W70" s="1">
        <f>(INDEX('Infometrics inputs'!$J$93:$AR$106,MATCH('Rating units'!$B70,'Infometrics inputs'!$B$93:$B$106,0),MATCH('Rating units'!W$56,'Infometrics inputs'!$J$70:$AR$70,0))+1)*V70</f>
        <v>32.716015242264952</v>
      </c>
      <c r="X70" s="1">
        <f>(INDEX('Infometrics inputs'!$J$93:$AR$106,MATCH('Rating units'!$B70,'Infometrics inputs'!$B$93:$B$106,0),MATCH('Rating units'!X$56,'Infometrics inputs'!$J$70:$AR$70,0))+1)*W70</f>
        <v>32.669424006162593</v>
      </c>
      <c r="Y70" s="1">
        <f>(INDEX('Infometrics inputs'!$J$93:$AR$106,MATCH('Rating units'!$B70,'Infometrics inputs'!$B$93:$B$106,0),MATCH('Rating units'!Y$56,'Infometrics inputs'!$J$70:$AR$70,0))+1)*X70</f>
        <v>32.620038087312977</v>
      </c>
      <c r="Z70" s="1">
        <f>(INDEX('Infometrics inputs'!$J$93:$AR$106,MATCH('Rating units'!$B70,'Infometrics inputs'!$B$93:$B$106,0),MATCH('Rating units'!Z$56,'Infometrics inputs'!$J$70:$AR$70,0))+1)*Y70</f>
        <v>32.583107015199218</v>
      </c>
      <c r="AA70" s="1">
        <f>(INDEX('Infometrics inputs'!$J$93:$AR$106,MATCH('Rating units'!$B70,'Infometrics inputs'!$B$93:$B$106,0),MATCH('Rating units'!AA$56,'Infometrics inputs'!$J$70:$AR$70,0))+1)*Z70</f>
        <v>32.561387431020584</v>
      </c>
      <c r="AB70" s="1">
        <f>(INDEX('Infometrics inputs'!$J$93:$AR$106,MATCH('Rating units'!$B70,'Infometrics inputs'!$B$93:$B$106,0),MATCH('Rating units'!AB$56,'Infometrics inputs'!$J$70:$AR$70,0))+1)*AA70</f>
        <v>32.555330922092722</v>
      </c>
      <c r="AC70" s="1">
        <f>(INDEX('Infometrics inputs'!$J$93:$AR$106,MATCH('Rating units'!$B70,'Infometrics inputs'!$B$93:$B$106,0),MATCH('Rating units'!AC$56,'Infometrics inputs'!$J$70:$AR$70,0))+1)*AB70</f>
        <v>32.552430798877495</v>
      </c>
      <c r="AD70" s="1">
        <f>(INDEX('Infometrics inputs'!$J$93:$AR$106,MATCH('Rating units'!$B70,'Infometrics inputs'!$B$93:$B$106,0),MATCH('Rating units'!AD$56,'Infometrics inputs'!$J$70:$AR$70,0))+1)*AC70</f>
        <v>32.563511227359406</v>
      </c>
      <c r="AE70" s="1">
        <f>(INDEX('Infometrics inputs'!$J$93:$AR$106,MATCH('Rating units'!$B70,'Infometrics inputs'!$B$93:$B$106,0),MATCH('Rating units'!AE$56,'Infometrics inputs'!$J$70:$AR$70,0))+1)*AD70</f>
        <v>32.579369695362665</v>
      </c>
      <c r="AF70" s="1">
        <f>(INDEX('Infometrics inputs'!$J$93:$AR$106,MATCH('Rating units'!$B70,'Infometrics inputs'!$B$93:$B$106,0),MATCH('Rating units'!AF$56,'Infometrics inputs'!$J$70:$AR$70,0))+1)*AE70</f>
        <v>32.601899224076845</v>
      </c>
      <c r="AG70" s="1">
        <f>(INDEX('Infometrics inputs'!$J$93:$AR$106,MATCH('Rating units'!$B70,'Infometrics inputs'!$B$93:$B$106,0),MATCH('Rating units'!AG$56,'Infometrics inputs'!$J$70:$AR$70,0))+1)*AF70</f>
        <v>32.61786775767748</v>
      </c>
      <c r="AH70" s="1">
        <f>(INDEX('Infometrics inputs'!$J$93:$AR$106,MATCH('Rating units'!$B70,'Infometrics inputs'!$B$93:$B$106,0),MATCH('Rating units'!AH$56,'Infometrics inputs'!$J$70:$AR$70,0))+1)*AG70</f>
        <v>32.633587833250324</v>
      </c>
      <c r="AI70" s="1">
        <f>(INDEX('Infometrics inputs'!$J$93:$AR$106,MATCH('Rating units'!$B70,'Infometrics inputs'!$B$93:$B$106,0),MATCH('Rating units'!AI$56,'Infometrics inputs'!$J$70:$AR$70,0))+1)*AH70</f>
        <v>32.646089062023961</v>
      </c>
      <c r="AJ70" s="1">
        <f>(INDEX('Infometrics inputs'!$J$93:$AR$106,MATCH('Rating units'!$B70,'Infometrics inputs'!$B$93:$B$106,0),MATCH('Rating units'!AJ$56,'Infometrics inputs'!$J$70:$AR$70,0))+1)*AI70</f>
        <v>32.657426591173099</v>
      </c>
      <c r="AK70" s="1">
        <f>(INDEX('Infometrics inputs'!$J$93:$AR$106,MATCH('Rating units'!$B70,'Infometrics inputs'!$B$93:$B$106,0),MATCH('Rating units'!AK$56,'Infometrics inputs'!$J$70:$AR$70,0))+1)*AJ70</f>
        <v>32.667568181065569</v>
      </c>
      <c r="AL70" s="1">
        <f>(INDEX('Infometrics inputs'!$J$93:$AR$106,MATCH('Rating units'!$B70,'Infometrics inputs'!$B$93:$B$106,0),MATCH('Rating units'!AL$56,'Infometrics inputs'!$J$70:$AR$70,0))+1)*AK70</f>
        <v>32.673589250512272</v>
      </c>
    </row>
    <row r="71" spans="2:38" x14ac:dyDescent="0.35">
      <c r="B71" t="s">
        <v>0</v>
      </c>
      <c r="C71" t="s">
        <v>28</v>
      </c>
      <c r="D71" s="4"/>
      <c r="E71" s="17"/>
      <c r="F71" s="1">
        <f t="shared" si="4"/>
        <v>299</v>
      </c>
      <c r="G71" s="1">
        <f>(INDEX('Infometrics inputs'!$J$93:$AR$106,MATCH('Rating units'!$B71,'Infometrics inputs'!$B$93:$B$106,0),MATCH('Rating units'!G$56,'Infometrics inputs'!$J$70:$AR$70,0))+1)*F71</f>
        <v>299.11629193327599</v>
      </c>
      <c r="H71" s="1">
        <f>(INDEX('Infometrics inputs'!$J$93:$AR$106,MATCH('Rating units'!$B71,'Infometrics inputs'!$B$93:$B$106,0),MATCH('Rating units'!H$56,'Infometrics inputs'!$J$70:$AR$70,0))+1)*G71</f>
        <v>298.923661579304</v>
      </c>
      <c r="I71" s="1">
        <f>(INDEX('Infometrics inputs'!$J$93:$AR$106,MATCH('Rating units'!$B71,'Infometrics inputs'!$B$93:$B$106,0),MATCH('Rating units'!I$56,'Infometrics inputs'!$J$70:$AR$70,0))+1)*H71</f>
        <v>299.17205707930333</v>
      </c>
      <c r="J71" s="1">
        <f>(INDEX('Infometrics inputs'!$J$93:$AR$106,MATCH('Rating units'!$B71,'Infometrics inputs'!$B$93:$B$106,0),MATCH('Rating units'!J$56,'Infometrics inputs'!$J$70:$AR$70,0))+1)*I71</f>
        <v>299.44832064677996</v>
      </c>
      <c r="K71" s="1">
        <f>(INDEX('Infometrics inputs'!$J$93:$AR$106,MATCH('Rating units'!$B71,'Infometrics inputs'!$B$93:$B$106,0),MATCH('Rating units'!K$56,'Infometrics inputs'!$J$70:$AR$70,0))+1)*J71</f>
        <v>299.80171877472776</v>
      </c>
      <c r="L71" s="1">
        <f>(INDEX('Infometrics inputs'!$J$93:$AR$106,MATCH('Rating units'!$B71,'Infometrics inputs'!$B$93:$B$106,0),MATCH('Rating units'!L$56,'Infometrics inputs'!$J$70:$AR$70,0))+1)*K71</f>
        <v>300.1081706370968</v>
      </c>
      <c r="M71" s="1">
        <f>(INDEX('Infometrics inputs'!$J$93:$AR$106,MATCH('Rating units'!$B71,'Infometrics inputs'!$B$93:$B$106,0),MATCH('Rating units'!M$56,'Infometrics inputs'!$J$70:$AR$70,0))+1)*L71</f>
        <v>300.93815745931278</v>
      </c>
      <c r="N71" s="1">
        <f>(INDEX('Infometrics inputs'!$J$93:$AR$106,MATCH('Rating units'!$B71,'Infometrics inputs'!$B$93:$B$106,0),MATCH('Rating units'!N$56,'Infometrics inputs'!$J$70:$AR$70,0))+1)*M71</f>
        <v>301.82274087868461</v>
      </c>
      <c r="O71" s="1">
        <f>(INDEX('Infometrics inputs'!$J$93:$AR$106,MATCH('Rating units'!$B71,'Infometrics inputs'!$B$93:$B$106,0),MATCH('Rating units'!O$56,'Infometrics inputs'!$J$70:$AR$70,0))+1)*N71</f>
        <v>302.1572623581597</v>
      </c>
      <c r="P71" s="1">
        <f>(INDEX('Infometrics inputs'!$J$93:$AR$106,MATCH('Rating units'!$B71,'Infometrics inputs'!$B$93:$B$106,0),MATCH('Rating units'!P$56,'Infometrics inputs'!$J$70:$AR$70,0))+1)*O71</f>
        <v>302.45219629651831</v>
      </c>
      <c r="Q71" s="1">
        <f>(INDEX('Infometrics inputs'!$J$93:$AR$106,MATCH('Rating units'!$B71,'Infometrics inputs'!$B$93:$B$106,0),MATCH('Rating units'!Q$56,'Infometrics inputs'!$J$70:$AR$70,0))+1)*P71</f>
        <v>302.68416699262718</v>
      </c>
      <c r="R71" s="1">
        <f>(INDEX('Infometrics inputs'!$J$93:$AR$106,MATCH('Rating units'!$B71,'Infometrics inputs'!$B$93:$B$106,0),MATCH('Rating units'!R$56,'Infometrics inputs'!$J$70:$AR$70,0))+1)*Q71</f>
        <v>302.96841056029086</v>
      </c>
      <c r="S71" s="1">
        <f>(INDEX('Infometrics inputs'!$J$93:$AR$106,MATCH('Rating units'!$B71,'Infometrics inputs'!$B$93:$B$106,0),MATCH('Rating units'!S$56,'Infometrics inputs'!$J$70:$AR$70,0))+1)*R71</f>
        <v>303.1993082128206</v>
      </c>
      <c r="T71" s="1">
        <f>(INDEX('Infometrics inputs'!$J$93:$AR$106,MATCH('Rating units'!$B71,'Infometrics inputs'!$B$93:$B$106,0),MATCH('Rating units'!T$56,'Infometrics inputs'!$J$70:$AR$70,0))+1)*S71</f>
        <v>303.41799547960915</v>
      </c>
      <c r="U71" s="1">
        <f>(INDEX('Infometrics inputs'!$J$93:$AR$106,MATCH('Rating units'!$B71,'Infometrics inputs'!$B$93:$B$106,0),MATCH('Rating units'!U$56,'Infometrics inputs'!$J$70:$AR$70,0))+1)*T71</f>
        <v>303.65208598382793</v>
      </c>
      <c r="V71" s="1">
        <f>(INDEX('Infometrics inputs'!$J$93:$AR$106,MATCH('Rating units'!$B71,'Infometrics inputs'!$B$93:$B$106,0),MATCH('Rating units'!V$56,'Infometrics inputs'!$J$70:$AR$70,0))+1)*U71</f>
        <v>303.85709767527982</v>
      </c>
      <c r="W71" s="1">
        <f>(INDEX('Infometrics inputs'!$J$93:$AR$106,MATCH('Rating units'!$B71,'Infometrics inputs'!$B$93:$B$106,0),MATCH('Rating units'!W$56,'Infometrics inputs'!$J$70:$AR$70,0))+1)*V71</f>
        <v>304.00007051782086</v>
      </c>
      <c r="X71" s="1">
        <f>(INDEX('Infometrics inputs'!$J$93:$AR$106,MATCH('Rating units'!$B71,'Infometrics inputs'!$B$93:$B$106,0),MATCH('Rating units'!X$56,'Infometrics inputs'!$J$70:$AR$70,0))+1)*W71</f>
        <v>303.85518486394062</v>
      </c>
      <c r="Y71" s="1">
        <f>(INDEX('Infometrics inputs'!$J$93:$AR$106,MATCH('Rating units'!$B71,'Infometrics inputs'!$B$93:$B$106,0),MATCH('Rating units'!Y$56,'Infometrics inputs'!$J$70:$AR$70,0))+1)*X71</f>
        <v>303.7050220202234</v>
      </c>
      <c r="Z71" s="1">
        <f>(INDEX('Infometrics inputs'!$J$93:$AR$106,MATCH('Rating units'!$B71,'Infometrics inputs'!$B$93:$B$106,0),MATCH('Rating units'!Z$56,'Infometrics inputs'!$J$70:$AR$70,0))+1)*Y71</f>
        <v>303.59471706969646</v>
      </c>
      <c r="AA71" s="1">
        <f>(INDEX('Infometrics inputs'!$J$93:$AR$106,MATCH('Rating units'!$B71,'Infometrics inputs'!$B$93:$B$106,0),MATCH('Rating units'!AA$56,'Infometrics inputs'!$J$70:$AR$70,0))+1)*Z71</f>
        <v>303.53439677358301</v>
      </c>
      <c r="AB71" s="1">
        <f>(INDEX('Infometrics inputs'!$J$93:$AR$106,MATCH('Rating units'!$B71,'Infometrics inputs'!$B$93:$B$106,0),MATCH('Rating units'!AB$56,'Infometrics inputs'!$J$70:$AR$70,0))+1)*AA71</f>
        <v>303.5089110554793</v>
      </c>
      <c r="AC71" s="1">
        <f>(INDEX('Infometrics inputs'!$J$93:$AR$106,MATCH('Rating units'!$B71,'Infometrics inputs'!$B$93:$B$106,0),MATCH('Rating units'!AC$56,'Infometrics inputs'!$J$70:$AR$70,0))+1)*AB71</f>
        <v>303.4967319897209</v>
      </c>
      <c r="AD71" s="1">
        <f>(INDEX('Infometrics inputs'!$J$93:$AR$106,MATCH('Rating units'!$B71,'Infometrics inputs'!$B$93:$B$106,0),MATCH('Rating units'!AD$56,'Infometrics inputs'!$J$70:$AR$70,0))+1)*AC71</f>
        <v>303.54535571759237</v>
      </c>
      <c r="AE71" s="1">
        <f>(INDEX('Infometrics inputs'!$J$93:$AR$106,MATCH('Rating units'!$B71,'Infometrics inputs'!$B$93:$B$106,0),MATCH('Rating units'!AE$56,'Infometrics inputs'!$J$70:$AR$70,0))+1)*AD71</f>
        <v>303.61861156879979</v>
      </c>
      <c r="AF71" s="1">
        <f>(INDEX('Infometrics inputs'!$J$93:$AR$106,MATCH('Rating units'!$B71,'Infometrics inputs'!$B$93:$B$106,0),MATCH('Rating units'!AF$56,'Infometrics inputs'!$J$70:$AR$70,0))+1)*AE71</f>
        <v>303.72433538139944</v>
      </c>
      <c r="AG71" s="1">
        <f>(INDEX('Infometrics inputs'!$J$93:$AR$106,MATCH('Rating units'!$B71,'Infometrics inputs'!$B$93:$B$106,0),MATCH('Rating units'!AG$56,'Infometrics inputs'!$J$70:$AR$70,0))+1)*AF71</f>
        <v>303.85227895756935</v>
      </c>
      <c r="AH71" s="1">
        <f>(INDEX('Infometrics inputs'!$J$93:$AR$106,MATCH('Rating units'!$B71,'Infometrics inputs'!$B$93:$B$106,0),MATCH('Rating units'!AH$56,'Infometrics inputs'!$J$70:$AR$70,0))+1)*AG71</f>
        <v>303.99320404327824</v>
      </c>
      <c r="AI71" s="1">
        <f>(INDEX('Infometrics inputs'!$J$93:$AR$106,MATCH('Rating units'!$B71,'Infometrics inputs'!$B$93:$B$106,0),MATCH('Rating units'!AI$56,'Infometrics inputs'!$J$70:$AR$70,0))+1)*AH71</f>
        <v>304.12232823611777</v>
      </c>
      <c r="AJ71" s="1">
        <f>(INDEX('Infometrics inputs'!$J$93:$AR$106,MATCH('Rating units'!$B71,'Infometrics inputs'!$B$93:$B$106,0),MATCH('Rating units'!AJ$56,'Infometrics inputs'!$J$70:$AR$70,0))+1)*AI71</f>
        <v>304.25575845872493</v>
      </c>
      <c r="AK71" s="1">
        <f>(INDEX('Infometrics inputs'!$J$93:$AR$106,MATCH('Rating units'!$B71,'Infometrics inputs'!$B$93:$B$106,0),MATCH('Rating units'!AK$56,'Infometrics inputs'!$J$70:$AR$70,0))+1)*AJ71</f>
        <v>304.38842378855509</v>
      </c>
      <c r="AL71" s="1">
        <f>(INDEX('Infometrics inputs'!$J$93:$AR$106,MATCH('Rating units'!$B71,'Infometrics inputs'!$B$93:$B$106,0),MATCH('Rating units'!AL$56,'Infometrics inputs'!$J$70:$AR$70,0))+1)*AK71</f>
        <v>304.50183309857988</v>
      </c>
    </row>
    <row r="72" spans="2:38" x14ac:dyDescent="0.35">
      <c r="B72" t="s">
        <v>1</v>
      </c>
      <c r="C72" t="s">
        <v>29</v>
      </c>
      <c r="D72" s="4"/>
      <c r="E72" s="17"/>
      <c r="F72" s="1">
        <f t="shared" si="4"/>
        <v>16</v>
      </c>
      <c r="G72" s="1">
        <f>(INDEX('Infometrics inputs'!$J$93:$AR$106,MATCH('Rating units'!$B72,'Infometrics inputs'!$B$93:$B$106,0),MATCH('Rating units'!G$56,'Infometrics inputs'!$J$70:$AR$70,0))+1)*F72</f>
        <v>16.037267142966321</v>
      </c>
      <c r="H72" s="1">
        <f>(INDEX('Infometrics inputs'!$J$93:$AR$106,MATCH('Rating units'!$B72,'Infometrics inputs'!$B$93:$B$106,0),MATCH('Rating units'!H$56,'Infometrics inputs'!$J$70:$AR$70,0))+1)*G72</f>
        <v>16.026595574135207</v>
      </c>
      <c r="I72" s="1">
        <f>(INDEX('Infometrics inputs'!$J$93:$AR$106,MATCH('Rating units'!$B72,'Infometrics inputs'!$B$93:$B$106,0),MATCH('Rating units'!I$56,'Infometrics inputs'!$J$70:$AR$70,0))+1)*H72</f>
        <v>16.041497766238205</v>
      </c>
      <c r="J72" s="1">
        <f>(INDEX('Infometrics inputs'!$J$93:$AR$106,MATCH('Rating units'!$B72,'Infometrics inputs'!$B$93:$B$106,0),MATCH('Rating units'!J$56,'Infometrics inputs'!$J$70:$AR$70,0))+1)*I72</f>
        <v>16.059106475085319</v>
      </c>
      <c r="K72" s="1">
        <f>(INDEX('Infometrics inputs'!$J$93:$AR$106,MATCH('Rating units'!$B72,'Infometrics inputs'!$B$93:$B$106,0),MATCH('Rating units'!K$56,'Infometrics inputs'!$J$70:$AR$70,0))+1)*J72</f>
        <v>16.082267204567643</v>
      </c>
      <c r="L72" s="1">
        <f>(INDEX('Infometrics inputs'!$J$93:$AR$106,MATCH('Rating units'!$B72,'Infometrics inputs'!$B$93:$B$106,0),MATCH('Rating units'!L$56,'Infometrics inputs'!$J$70:$AR$70,0))+1)*K72</f>
        <v>16.100989968803059</v>
      </c>
      <c r="M72" s="1">
        <f>(INDEX('Infometrics inputs'!$J$93:$AR$106,MATCH('Rating units'!$B72,'Infometrics inputs'!$B$93:$B$106,0),MATCH('Rating units'!M$56,'Infometrics inputs'!$J$70:$AR$70,0))+1)*L72</f>
        <v>16.156902913969418</v>
      </c>
      <c r="N72" s="1">
        <f>(INDEX('Infometrics inputs'!$J$93:$AR$106,MATCH('Rating units'!$B72,'Infometrics inputs'!$B$93:$B$106,0),MATCH('Rating units'!N$56,'Infometrics inputs'!$J$70:$AR$70,0))+1)*M72</f>
        <v>16.214020536650253</v>
      </c>
      <c r="O72" s="1">
        <f>(INDEX('Infometrics inputs'!$J$93:$AR$106,MATCH('Rating units'!$B72,'Infometrics inputs'!$B$93:$B$106,0),MATCH('Rating units'!O$56,'Infometrics inputs'!$J$70:$AR$70,0))+1)*N72</f>
        <v>16.234226589862775</v>
      </c>
      <c r="P72" s="1">
        <f>(INDEX('Infometrics inputs'!$J$93:$AR$106,MATCH('Rating units'!$B72,'Infometrics inputs'!$B$93:$B$106,0),MATCH('Rating units'!P$56,'Infometrics inputs'!$J$70:$AR$70,0))+1)*O72</f>
        <v>16.251326965173487</v>
      </c>
      <c r="Q72" s="1">
        <f>(INDEX('Infometrics inputs'!$J$93:$AR$106,MATCH('Rating units'!$B72,'Infometrics inputs'!$B$93:$B$106,0),MATCH('Rating units'!Q$56,'Infometrics inputs'!$J$70:$AR$70,0))+1)*P72</f>
        <v>16.265505400374547</v>
      </c>
      <c r="R72" s="1">
        <f>(INDEX('Infometrics inputs'!$J$93:$AR$106,MATCH('Rating units'!$B72,'Infometrics inputs'!$B$93:$B$106,0),MATCH('Rating units'!R$56,'Infometrics inputs'!$J$70:$AR$70,0))+1)*Q72</f>
        <v>16.278118356229225</v>
      </c>
      <c r="S72" s="1">
        <f>(INDEX('Infometrics inputs'!$J$93:$AR$106,MATCH('Rating units'!$B72,'Infometrics inputs'!$B$93:$B$106,0),MATCH('Rating units'!S$56,'Infometrics inputs'!$J$70:$AR$70,0))+1)*R72</f>
        <v>16.289747190005638</v>
      </c>
      <c r="T72" s="1">
        <f>(INDEX('Infometrics inputs'!$J$93:$AR$106,MATCH('Rating units'!$B72,'Infometrics inputs'!$B$93:$B$106,0),MATCH('Rating units'!T$56,'Infometrics inputs'!$J$70:$AR$70,0))+1)*S72</f>
        <v>16.300479564660783</v>
      </c>
      <c r="U72" s="1">
        <f>(INDEX('Infometrics inputs'!$J$93:$AR$106,MATCH('Rating units'!$B72,'Infometrics inputs'!$B$93:$B$106,0),MATCH('Rating units'!U$56,'Infometrics inputs'!$J$70:$AR$70,0))+1)*T72</f>
        <v>16.310293939309162</v>
      </c>
      <c r="V72" s="1">
        <f>(INDEX('Infometrics inputs'!$J$93:$AR$106,MATCH('Rating units'!$B72,'Infometrics inputs'!$B$93:$B$106,0),MATCH('Rating units'!V$56,'Infometrics inputs'!$J$70:$AR$70,0))+1)*U72</f>
        <v>16.316297570195879</v>
      </c>
      <c r="W72" s="1">
        <f>(INDEX('Infometrics inputs'!$J$93:$AR$106,MATCH('Rating units'!$B72,'Infometrics inputs'!$B$93:$B$106,0),MATCH('Rating units'!W$56,'Infometrics inputs'!$J$70:$AR$70,0))+1)*V72</f>
        <v>16.318903829218886</v>
      </c>
      <c r="X72" s="1">
        <f>(INDEX('Infometrics inputs'!$J$93:$AR$106,MATCH('Rating units'!$B72,'Infometrics inputs'!$B$93:$B$106,0),MATCH('Rating units'!X$56,'Infometrics inputs'!$J$70:$AR$70,0))+1)*W72</f>
        <v>16.317749488355449</v>
      </c>
      <c r="Y72" s="1">
        <f>(INDEX('Infometrics inputs'!$J$93:$AR$106,MATCH('Rating units'!$B72,'Infometrics inputs'!$B$93:$B$106,0),MATCH('Rating units'!Y$56,'Infometrics inputs'!$J$70:$AR$70,0))+1)*X72</f>
        <v>16.317749488355449</v>
      </c>
      <c r="Z72" s="1">
        <f>(INDEX('Infometrics inputs'!$J$93:$AR$106,MATCH('Rating units'!$B72,'Infometrics inputs'!$B$93:$B$106,0),MATCH('Rating units'!Z$56,'Infometrics inputs'!$J$70:$AR$70,0))+1)*Y72</f>
        <v>16.317749488355449</v>
      </c>
      <c r="AA72" s="1">
        <f>(INDEX('Infometrics inputs'!$J$93:$AR$106,MATCH('Rating units'!$B72,'Infometrics inputs'!$B$93:$B$106,0),MATCH('Rating units'!AA$56,'Infometrics inputs'!$J$70:$AR$70,0))+1)*Z72</f>
        <v>16.317749488355449</v>
      </c>
      <c r="AB72" s="1">
        <f>(INDEX('Infometrics inputs'!$J$93:$AR$106,MATCH('Rating units'!$B72,'Infometrics inputs'!$B$93:$B$106,0),MATCH('Rating units'!AB$56,'Infometrics inputs'!$J$70:$AR$70,0))+1)*AA72</f>
        <v>16.317611813488977</v>
      </c>
      <c r="AC72" s="1">
        <f>(INDEX('Infometrics inputs'!$J$93:$AR$106,MATCH('Rating units'!$B72,'Infometrics inputs'!$B$93:$B$106,0),MATCH('Rating units'!AC$56,'Infometrics inputs'!$J$70:$AR$70,0))+1)*AB72</f>
        <v>16.317611813488977</v>
      </c>
      <c r="AD72" s="1">
        <f>(INDEX('Infometrics inputs'!$J$93:$AR$106,MATCH('Rating units'!$B72,'Infometrics inputs'!$B$93:$B$106,0),MATCH('Rating units'!AD$56,'Infometrics inputs'!$J$70:$AR$70,0))+1)*AC72</f>
        <v>16.317611813488977</v>
      </c>
      <c r="AE72" s="1">
        <f>(INDEX('Infometrics inputs'!$J$93:$AR$106,MATCH('Rating units'!$B72,'Infometrics inputs'!$B$93:$B$106,0),MATCH('Rating units'!AE$56,'Infometrics inputs'!$J$70:$AR$70,0))+1)*AD72</f>
        <v>16.317611813488977</v>
      </c>
      <c r="AF72" s="1">
        <f>(INDEX('Infometrics inputs'!$J$93:$AR$106,MATCH('Rating units'!$B72,'Infometrics inputs'!$B$93:$B$106,0),MATCH('Rating units'!AF$56,'Infometrics inputs'!$J$70:$AR$70,0))+1)*AE72</f>
        <v>16.317611813488977</v>
      </c>
      <c r="AG72" s="1">
        <f>(INDEX('Infometrics inputs'!$J$93:$AR$106,MATCH('Rating units'!$B72,'Infometrics inputs'!$B$93:$B$106,0),MATCH('Rating units'!AG$56,'Infometrics inputs'!$J$70:$AR$70,0))+1)*AF72</f>
        <v>16.317611813488977</v>
      </c>
      <c r="AH72" s="1">
        <f>(INDEX('Infometrics inputs'!$J$93:$AR$106,MATCH('Rating units'!$B72,'Infometrics inputs'!$B$93:$B$106,0),MATCH('Rating units'!AH$56,'Infometrics inputs'!$J$70:$AR$70,0))+1)*AG72</f>
        <v>16.317611813488977</v>
      </c>
      <c r="AI72" s="1">
        <f>(INDEX('Infometrics inputs'!$J$93:$AR$106,MATCH('Rating units'!$B72,'Infometrics inputs'!$B$93:$B$106,0),MATCH('Rating units'!AI$56,'Infometrics inputs'!$J$70:$AR$70,0))+1)*AH72</f>
        <v>16.317611813488977</v>
      </c>
      <c r="AJ72" s="1">
        <f>(INDEX('Infometrics inputs'!$J$93:$AR$106,MATCH('Rating units'!$B72,'Infometrics inputs'!$B$93:$B$106,0),MATCH('Rating units'!AJ$56,'Infometrics inputs'!$J$70:$AR$70,0))+1)*AI72</f>
        <v>16.317611813488977</v>
      </c>
      <c r="AK72" s="1">
        <f>(INDEX('Infometrics inputs'!$J$93:$AR$106,MATCH('Rating units'!$B72,'Infometrics inputs'!$B$93:$B$106,0),MATCH('Rating units'!AK$56,'Infometrics inputs'!$J$70:$AR$70,0))+1)*AJ72</f>
        <v>16.317611813488977</v>
      </c>
      <c r="AL72" s="1">
        <f>(INDEX('Infometrics inputs'!$J$93:$AR$106,MATCH('Rating units'!$B72,'Infometrics inputs'!$B$93:$B$106,0),MATCH('Rating units'!AL$56,'Infometrics inputs'!$J$70:$AR$70,0))+1)*AK72</f>
        <v>16.317611813488977</v>
      </c>
    </row>
    <row r="73" spans="2:38" x14ac:dyDescent="0.35">
      <c r="B73" t="s">
        <v>1</v>
      </c>
      <c r="C73" t="s">
        <v>30</v>
      </c>
      <c r="D73" s="4"/>
      <c r="E73" s="17"/>
      <c r="F73" s="1">
        <f t="shared" si="4"/>
        <v>1</v>
      </c>
      <c r="G73" s="1">
        <f>(INDEX('Infometrics inputs'!$J$93:$AR$106,MATCH('Rating units'!$B73,'Infometrics inputs'!$B$93:$B$106,0),MATCH('Rating units'!G$56,'Infometrics inputs'!$J$70:$AR$70,0))+1)*F73</f>
        <v>1.0023291964353951</v>
      </c>
      <c r="H73" s="1">
        <f>(INDEX('Infometrics inputs'!$J$93:$AR$106,MATCH('Rating units'!$B73,'Infometrics inputs'!$B$93:$B$106,0),MATCH('Rating units'!H$56,'Infometrics inputs'!$J$70:$AR$70,0))+1)*G73</f>
        <v>1.0016622233834505</v>
      </c>
      <c r="I73" s="1">
        <f>(INDEX('Infometrics inputs'!$J$93:$AR$106,MATCH('Rating units'!$B73,'Infometrics inputs'!$B$93:$B$106,0),MATCH('Rating units'!I$56,'Infometrics inputs'!$J$70:$AR$70,0))+1)*H73</f>
        <v>1.0025936103898878</v>
      </c>
      <c r="J73" s="1">
        <f>(INDEX('Infometrics inputs'!$J$93:$AR$106,MATCH('Rating units'!$B73,'Infometrics inputs'!$B$93:$B$106,0),MATCH('Rating units'!J$56,'Infometrics inputs'!$J$70:$AR$70,0))+1)*I73</f>
        <v>1.0036941546928324</v>
      </c>
      <c r="K73" s="1">
        <f>(INDEX('Infometrics inputs'!$J$93:$AR$106,MATCH('Rating units'!$B73,'Infometrics inputs'!$B$93:$B$106,0),MATCH('Rating units'!K$56,'Infometrics inputs'!$J$70:$AR$70,0))+1)*J73</f>
        <v>1.0051417002854777</v>
      </c>
      <c r="L73" s="1">
        <f>(INDEX('Infometrics inputs'!$J$93:$AR$106,MATCH('Rating units'!$B73,'Infometrics inputs'!$B$93:$B$106,0),MATCH('Rating units'!L$56,'Infometrics inputs'!$J$70:$AR$70,0))+1)*K73</f>
        <v>1.0063118730501912</v>
      </c>
      <c r="M73" s="1">
        <f>(INDEX('Infometrics inputs'!$J$93:$AR$106,MATCH('Rating units'!$B73,'Infometrics inputs'!$B$93:$B$106,0),MATCH('Rating units'!M$56,'Infometrics inputs'!$J$70:$AR$70,0))+1)*L73</f>
        <v>1.0098064321230886</v>
      </c>
      <c r="N73" s="1">
        <f>(INDEX('Infometrics inputs'!$J$93:$AR$106,MATCH('Rating units'!$B73,'Infometrics inputs'!$B$93:$B$106,0),MATCH('Rating units'!N$56,'Infometrics inputs'!$J$70:$AR$70,0))+1)*M73</f>
        <v>1.0133762835406408</v>
      </c>
      <c r="O73" s="1">
        <f>(INDEX('Infometrics inputs'!$J$93:$AR$106,MATCH('Rating units'!$B73,'Infometrics inputs'!$B$93:$B$106,0),MATCH('Rating units'!O$56,'Infometrics inputs'!$J$70:$AR$70,0))+1)*N73</f>
        <v>1.0146391618664234</v>
      </c>
      <c r="P73" s="1">
        <f>(INDEX('Infometrics inputs'!$J$93:$AR$106,MATCH('Rating units'!$B73,'Infometrics inputs'!$B$93:$B$106,0),MATCH('Rating units'!P$56,'Infometrics inputs'!$J$70:$AR$70,0))+1)*O73</f>
        <v>1.0157079353233429</v>
      </c>
      <c r="Q73" s="1">
        <f>(INDEX('Infometrics inputs'!$J$93:$AR$106,MATCH('Rating units'!$B73,'Infometrics inputs'!$B$93:$B$106,0),MATCH('Rating units'!Q$56,'Infometrics inputs'!$J$70:$AR$70,0))+1)*P73</f>
        <v>1.0165940875234092</v>
      </c>
      <c r="R73" s="1">
        <f>(INDEX('Infometrics inputs'!$J$93:$AR$106,MATCH('Rating units'!$B73,'Infometrics inputs'!$B$93:$B$106,0),MATCH('Rating units'!R$56,'Infometrics inputs'!$J$70:$AR$70,0))+1)*Q73</f>
        <v>1.0173823972643266</v>
      </c>
      <c r="S73" s="1">
        <f>(INDEX('Infometrics inputs'!$J$93:$AR$106,MATCH('Rating units'!$B73,'Infometrics inputs'!$B$93:$B$106,0),MATCH('Rating units'!S$56,'Infometrics inputs'!$J$70:$AR$70,0))+1)*R73</f>
        <v>1.0181091993753524</v>
      </c>
      <c r="T73" s="1">
        <f>(INDEX('Infometrics inputs'!$J$93:$AR$106,MATCH('Rating units'!$B73,'Infometrics inputs'!$B$93:$B$106,0),MATCH('Rating units'!T$56,'Infometrics inputs'!$J$70:$AR$70,0))+1)*S73</f>
        <v>1.0187799727912989</v>
      </c>
      <c r="U73" s="1">
        <f>(INDEX('Infometrics inputs'!$J$93:$AR$106,MATCH('Rating units'!$B73,'Infometrics inputs'!$B$93:$B$106,0),MATCH('Rating units'!U$56,'Infometrics inputs'!$J$70:$AR$70,0))+1)*T73</f>
        <v>1.0193933712068226</v>
      </c>
      <c r="V73" s="1">
        <f>(INDEX('Infometrics inputs'!$J$93:$AR$106,MATCH('Rating units'!$B73,'Infometrics inputs'!$B$93:$B$106,0),MATCH('Rating units'!V$56,'Infometrics inputs'!$J$70:$AR$70,0))+1)*U73</f>
        <v>1.0197685981372424</v>
      </c>
      <c r="W73" s="1">
        <f>(INDEX('Infometrics inputs'!$J$93:$AR$106,MATCH('Rating units'!$B73,'Infometrics inputs'!$B$93:$B$106,0),MATCH('Rating units'!W$56,'Infometrics inputs'!$J$70:$AR$70,0))+1)*V73</f>
        <v>1.0199314893261804</v>
      </c>
      <c r="X73" s="1">
        <f>(INDEX('Infometrics inputs'!$J$93:$AR$106,MATCH('Rating units'!$B73,'Infometrics inputs'!$B$93:$B$106,0),MATCH('Rating units'!X$56,'Infometrics inputs'!$J$70:$AR$70,0))+1)*W73</f>
        <v>1.0198593430222156</v>
      </c>
      <c r="Y73" s="1">
        <f>(INDEX('Infometrics inputs'!$J$93:$AR$106,MATCH('Rating units'!$B73,'Infometrics inputs'!$B$93:$B$106,0),MATCH('Rating units'!Y$56,'Infometrics inputs'!$J$70:$AR$70,0))+1)*X73</f>
        <v>1.0198593430222156</v>
      </c>
      <c r="Z73" s="1">
        <f>(INDEX('Infometrics inputs'!$J$93:$AR$106,MATCH('Rating units'!$B73,'Infometrics inputs'!$B$93:$B$106,0),MATCH('Rating units'!Z$56,'Infometrics inputs'!$J$70:$AR$70,0))+1)*Y73</f>
        <v>1.0198593430222156</v>
      </c>
      <c r="AA73" s="1">
        <f>(INDEX('Infometrics inputs'!$J$93:$AR$106,MATCH('Rating units'!$B73,'Infometrics inputs'!$B$93:$B$106,0),MATCH('Rating units'!AA$56,'Infometrics inputs'!$J$70:$AR$70,0))+1)*Z73</f>
        <v>1.0198593430222156</v>
      </c>
      <c r="AB73" s="1">
        <f>(INDEX('Infometrics inputs'!$J$93:$AR$106,MATCH('Rating units'!$B73,'Infometrics inputs'!$B$93:$B$106,0),MATCH('Rating units'!AB$56,'Infometrics inputs'!$J$70:$AR$70,0))+1)*AA73</f>
        <v>1.0198507383430611</v>
      </c>
      <c r="AC73" s="1">
        <f>(INDEX('Infometrics inputs'!$J$93:$AR$106,MATCH('Rating units'!$B73,'Infometrics inputs'!$B$93:$B$106,0),MATCH('Rating units'!AC$56,'Infometrics inputs'!$J$70:$AR$70,0))+1)*AB73</f>
        <v>1.0198507383430611</v>
      </c>
      <c r="AD73" s="1">
        <f>(INDEX('Infometrics inputs'!$J$93:$AR$106,MATCH('Rating units'!$B73,'Infometrics inputs'!$B$93:$B$106,0),MATCH('Rating units'!AD$56,'Infometrics inputs'!$J$70:$AR$70,0))+1)*AC73</f>
        <v>1.0198507383430611</v>
      </c>
      <c r="AE73" s="1">
        <f>(INDEX('Infometrics inputs'!$J$93:$AR$106,MATCH('Rating units'!$B73,'Infometrics inputs'!$B$93:$B$106,0),MATCH('Rating units'!AE$56,'Infometrics inputs'!$J$70:$AR$70,0))+1)*AD73</f>
        <v>1.0198507383430611</v>
      </c>
      <c r="AF73" s="1">
        <f>(INDEX('Infometrics inputs'!$J$93:$AR$106,MATCH('Rating units'!$B73,'Infometrics inputs'!$B$93:$B$106,0),MATCH('Rating units'!AF$56,'Infometrics inputs'!$J$70:$AR$70,0))+1)*AE73</f>
        <v>1.0198507383430611</v>
      </c>
      <c r="AG73" s="1">
        <f>(INDEX('Infometrics inputs'!$J$93:$AR$106,MATCH('Rating units'!$B73,'Infometrics inputs'!$B$93:$B$106,0),MATCH('Rating units'!AG$56,'Infometrics inputs'!$J$70:$AR$70,0))+1)*AF73</f>
        <v>1.0198507383430611</v>
      </c>
      <c r="AH73" s="1">
        <f>(INDEX('Infometrics inputs'!$J$93:$AR$106,MATCH('Rating units'!$B73,'Infometrics inputs'!$B$93:$B$106,0),MATCH('Rating units'!AH$56,'Infometrics inputs'!$J$70:$AR$70,0))+1)*AG73</f>
        <v>1.0198507383430611</v>
      </c>
      <c r="AI73" s="1">
        <f>(INDEX('Infometrics inputs'!$J$93:$AR$106,MATCH('Rating units'!$B73,'Infometrics inputs'!$B$93:$B$106,0),MATCH('Rating units'!AI$56,'Infometrics inputs'!$J$70:$AR$70,0))+1)*AH73</f>
        <v>1.0198507383430611</v>
      </c>
      <c r="AJ73" s="1">
        <f>(INDEX('Infometrics inputs'!$J$93:$AR$106,MATCH('Rating units'!$B73,'Infometrics inputs'!$B$93:$B$106,0),MATCH('Rating units'!AJ$56,'Infometrics inputs'!$J$70:$AR$70,0))+1)*AI73</f>
        <v>1.0198507383430611</v>
      </c>
      <c r="AK73" s="1">
        <f>(INDEX('Infometrics inputs'!$J$93:$AR$106,MATCH('Rating units'!$B73,'Infometrics inputs'!$B$93:$B$106,0),MATCH('Rating units'!AK$56,'Infometrics inputs'!$J$70:$AR$70,0))+1)*AJ73</f>
        <v>1.0198507383430611</v>
      </c>
      <c r="AL73" s="1">
        <f>(INDEX('Infometrics inputs'!$J$93:$AR$106,MATCH('Rating units'!$B73,'Infometrics inputs'!$B$93:$B$106,0),MATCH('Rating units'!AL$56,'Infometrics inputs'!$J$70:$AR$70,0))+1)*AK73</f>
        <v>1.0198507383430611</v>
      </c>
    </row>
    <row r="74" spans="2:38" x14ac:dyDescent="0.35">
      <c r="B74" t="s">
        <v>39</v>
      </c>
      <c r="C74" t="s">
        <v>31</v>
      </c>
      <c r="D74" s="4"/>
      <c r="E74" s="17"/>
      <c r="F74" s="1">
        <f t="shared" si="4"/>
        <v>58</v>
      </c>
      <c r="G74" s="1">
        <f>(INDEX('Infometrics inputs'!$J$93:$AR$106,MATCH('Rating units'!$B74,'Infometrics inputs'!$B$93:$B$106,0),MATCH('Rating units'!G$56,'Infometrics inputs'!$J$70:$AR$70,0))+1)*F74</f>
        <v>58.124809487730985</v>
      </c>
      <c r="H74" s="1">
        <f>(INDEX('Infometrics inputs'!$J$93:$AR$106,MATCH('Rating units'!$B74,'Infometrics inputs'!$B$93:$B$106,0),MATCH('Rating units'!H$56,'Infometrics inputs'!$J$70:$AR$70,0))+1)*G74</f>
        <v>57.835314453971684</v>
      </c>
      <c r="I74" s="1">
        <f>(INDEX('Infometrics inputs'!$J$93:$AR$106,MATCH('Rating units'!$B74,'Infometrics inputs'!$B$93:$B$106,0),MATCH('Rating units'!I$56,'Infometrics inputs'!$J$70:$AR$70,0))+1)*H74</f>
        <v>58.245348750615548</v>
      </c>
      <c r="J74" s="1">
        <f>(INDEX('Infometrics inputs'!$J$93:$AR$106,MATCH('Rating units'!$B74,'Infometrics inputs'!$B$93:$B$106,0),MATCH('Rating units'!J$56,'Infometrics inputs'!$J$70:$AR$70,0))+1)*I74</f>
        <v>58.763799631259324</v>
      </c>
      <c r="K74" s="1">
        <f>(INDEX('Infometrics inputs'!$J$93:$AR$106,MATCH('Rating units'!$B74,'Infometrics inputs'!$B$93:$B$106,0),MATCH('Rating units'!K$56,'Infometrics inputs'!$J$70:$AR$70,0))+1)*J74</f>
        <v>59.568864150820708</v>
      </c>
      <c r="L74" s="1">
        <f>(INDEX('Infometrics inputs'!$J$93:$AR$106,MATCH('Rating units'!$B74,'Infometrics inputs'!$B$93:$B$106,0),MATCH('Rating units'!L$56,'Infometrics inputs'!$J$70:$AR$70,0))+1)*K74</f>
        <v>60.543437503731496</v>
      </c>
      <c r="M74" s="1">
        <f>(INDEX('Infometrics inputs'!$J$93:$AR$106,MATCH('Rating units'!$B74,'Infometrics inputs'!$B$93:$B$106,0),MATCH('Rating units'!M$56,'Infometrics inputs'!$J$70:$AR$70,0))+1)*L74</f>
        <v>61.769297428461499</v>
      </c>
      <c r="N74" s="1">
        <f>(INDEX('Infometrics inputs'!$J$93:$AR$106,MATCH('Rating units'!$B74,'Infometrics inputs'!$B$93:$B$106,0),MATCH('Rating units'!N$56,'Infometrics inputs'!$J$70:$AR$70,0))+1)*M74</f>
        <v>63.219979544837557</v>
      </c>
      <c r="O74" s="1">
        <f>(INDEX('Infometrics inputs'!$J$93:$AR$106,MATCH('Rating units'!$B74,'Infometrics inputs'!$B$93:$B$106,0),MATCH('Rating units'!O$56,'Infometrics inputs'!$J$70:$AR$70,0))+1)*N74</f>
        <v>63.80482188066</v>
      </c>
      <c r="P74" s="1">
        <f>(INDEX('Infometrics inputs'!$J$93:$AR$106,MATCH('Rating units'!$B74,'Infometrics inputs'!$B$93:$B$106,0),MATCH('Rating units'!P$56,'Infometrics inputs'!$J$70:$AR$70,0))+1)*O74</f>
        <v>64.350437062040584</v>
      </c>
      <c r="Q74" s="1">
        <f>(INDEX('Infometrics inputs'!$J$93:$AR$106,MATCH('Rating units'!$B74,'Infometrics inputs'!$B$93:$B$106,0),MATCH('Rating units'!Q$56,'Infometrics inputs'!$J$70:$AR$70,0))+1)*P74</f>
        <v>64.825758051827535</v>
      </c>
      <c r="R74" s="1">
        <f>(INDEX('Infometrics inputs'!$J$93:$AR$106,MATCH('Rating units'!$B74,'Infometrics inputs'!$B$93:$B$106,0),MATCH('Rating units'!R$56,'Infometrics inputs'!$J$70:$AR$70,0))+1)*Q74</f>
        <v>65.147501491119371</v>
      </c>
      <c r="S74" s="1">
        <f>(INDEX('Infometrics inputs'!$J$93:$AR$106,MATCH('Rating units'!$B74,'Infometrics inputs'!$B$93:$B$106,0),MATCH('Rating units'!S$56,'Infometrics inputs'!$J$70:$AR$70,0))+1)*R74</f>
        <v>65.412197381001576</v>
      </c>
      <c r="T74" s="1">
        <f>(INDEX('Infometrics inputs'!$J$93:$AR$106,MATCH('Rating units'!$B74,'Infometrics inputs'!$B$93:$B$106,0),MATCH('Rating units'!T$56,'Infometrics inputs'!$J$70:$AR$70,0))+1)*S74</f>
        <v>65.659678561230081</v>
      </c>
      <c r="U74" s="1">
        <f>(INDEX('Infometrics inputs'!$J$93:$AR$106,MATCH('Rating units'!$B74,'Infometrics inputs'!$B$93:$B$106,0),MATCH('Rating units'!U$56,'Infometrics inputs'!$J$70:$AR$70,0))+1)*T74</f>
        <v>65.926258875143972</v>
      </c>
      <c r="V74" s="1">
        <f>(INDEX('Infometrics inputs'!$J$93:$AR$106,MATCH('Rating units'!$B74,'Infometrics inputs'!$B$93:$B$106,0),MATCH('Rating units'!V$56,'Infometrics inputs'!$J$70:$AR$70,0))+1)*U74</f>
        <v>66.178764914036066</v>
      </c>
      <c r="W74" s="1">
        <f>(INDEX('Infometrics inputs'!$J$93:$AR$106,MATCH('Rating units'!$B74,'Infometrics inputs'!$B$93:$B$106,0),MATCH('Rating units'!W$56,'Infometrics inputs'!$J$70:$AR$70,0))+1)*V74</f>
        <v>66.317753095612062</v>
      </c>
      <c r="X74" s="1">
        <f>(INDEX('Infometrics inputs'!$J$93:$AR$106,MATCH('Rating units'!$B74,'Infometrics inputs'!$B$93:$B$106,0),MATCH('Rating units'!X$56,'Infometrics inputs'!$J$70:$AR$70,0))+1)*W74</f>
        <v>66.167046144512085</v>
      </c>
      <c r="Y74" s="1">
        <f>(INDEX('Infometrics inputs'!$J$93:$AR$106,MATCH('Rating units'!$B74,'Infometrics inputs'!$B$93:$B$106,0),MATCH('Rating units'!Y$56,'Infometrics inputs'!$J$70:$AR$70,0))+1)*X74</f>
        <v>66.005914214604601</v>
      </c>
      <c r="Z74" s="1">
        <f>(INDEX('Infometrics inputs'!$J$93:$AR$106,MATCH('Rating units'!$B74,'Infometrics inputs'!$B$93:$B$106,0),MATCH('Rating units'!Z$56,'Infometrics inputs'!$J$70:$AR$70,0))+1)*Y74</f>
        <v>65.884694671047427</v>
      </c>
      <c r="AA74" s="1">
        <f>(INDEX('Infometrics inputs'!$J$93:$AR$106,MATCH('Rating units'!$B74,'Infometrics inputs'!$B$93:$B$106,0),MATCH('Rating units'!AA$56,'Infometrics inputs'!$J$70:$AR$70,0))+1)*Z74</f>
        <v>65.814163013977591</v>
      </c>
      <c r="AB74" s="1">
        <f>(INDEX('Infometrics inputs'!$J$93:$AR$106,MATCH('Rating units'!$B74,'Infometrics inputs'!$B$93:$B$106,0),MATCH('Rating units'!AB$56,'Infometrics inputs'!$J$70:$AR$70,0))+1)*AA74</f>
        <v>65.785696275008362</v>
      </c>
      <c r="AC74" s="1">
        <f>(INDEX('Infometrics inputs'!$J$93:$AR$106,MATCH('Rating units'!$B74,'Infometrics inputs'!$B$93:$B$106,0),MATCH('Rating units'!AC$56,'Infometrics inputs'!$J$70:$AR$70,0))+1)*AB74</f>
        <v>65.771708365626537</v>
      </c>
      <c r="AD74" s="1">
        <f>(INDEX('Infometrics inputs'!$J$93:$AR$106,MATCH('Rating units'!$B74,'Infometrics inputs'!$B$93:$B$106,0),MATCH('Rating units'!AD$56,'Infometrics inputs'!$J$70:$AR$70,0))+1)*AC74</f>
        <v>65.826642238312729</v>
      </c>
      <c r="AE74" s="1">
        <f>(INDEX('Infometrics inputs'!$J$93:$AR$106,MATCH('Rating units'!$B74,'Infometrics inputs'!$B$93:$B$106,0),MATCH('Rating units'!AE$56,'Infometrics inputs'!$J$70:$AR$70,0))+1)*AD74</f>
        <v>65.907578988700251</v>
      </c>
      <c r="AF74" s="1">
        <f>(INDEX('Infometrics inputs'!$J$93:$AR$106,MATCH('Rating units'!$B74,'Infometrics inputs'!$B$93:$B$106,0),MATCH('Rating units'!AF$56,'Infometrics inputs'!$J$70:$AR$70,0))+1)*AE74</f>
        <v>66.026641330142368</v>
      </c>
      <c r="AG74" s="1">
        <f>(INDEX('Infometrics inputs'!$J$93:$AR$106,MATCH('Rating units'!$B74,'Infometrics inputs'!$B$93:$B$106,0),MATCH('Rating units'!AG$56,'Infometrics inputs'!$J$70:$AR$70,0))+1)*AF74</f>
        <v>66.158011671673123</v>
      </c>
      <c r="AH74" s="1">
        <f>(INDEX('Infometrics inputs'!$J$93:$AR$106,MATCH('Rating units'!$B74,'Infometrics inputs'!$B$93:$B$106,0),MATCH('Rating units'!AH$56,'Infometrics inputs'!$J$70:$AR$70,0))+1)*AG74</f>
        <v>66.306537930740589</v>
      </c>
      <c r="AI74" s="1">
        <f>(INDEX('Infometrics inputs'!$J$93:$AR$106,MATCH('Rating units'!$B74,'Infometrics inputs'!$B$93:$B$106,0),MATCH('Rating units'!AI$56,'Infometrics inputs'!$J$70:$AR$70,0))+1)*AH74</f>
        <v>66.440126910583842</v>
      </c>
      <c r="AJ74" s="1">
        <f>(INDEX('Infometrics inputs'!$J$93:$AR$106,MATCH('Rating units'!$B74,'Infometrics inputs'!$B$93:$B$106,0),MATCH('Rating units'!AJ$56,'Infometrics inputs'!$J$70:$AR$70,0))+1)*AI74</f>
        <v>66.575495460103184</v>
      </c>
      <c r="AK74" s="1">
        <f>(INDEX('Infometrics inputs'!$J$93:$AR$106,MATCH('Rating units'!$B74,'Infometrics inputs'!$B$93:$B$106,0),MATCH('Rating units'!AK$56,'Infometrics inputs'!$J$70:$AR$70,0))+1)*AJ74</f>
        <v>66.712880042232271</v>
      </c>
      <c r="AL74" s="1">
        <f>(INDEX('Infometrics inputs'!$J$93:$AR$106,MATCH('Rating units'!$B74,'Infometrics inputs'!$B$93:$B$106,0),MATCH('Rating units'!AL$56,'Infometrics inputs'!$J$70:$AR$70,0))+1)*AK74</f>
        <v>66.841674441231788</v>
      </c>
    </row>
    <row r="75" spans="2:38" x14ac:dyDescent="0.35">
      <c r="B75" t="s">
        <v>40</v>
      </c>
      <c r="C75" t="s">
        <v>32</v>
      </c>
      <c r="D75" s="4"/>
      <c r="E75" s="17"/>
      <c r="F75" s="1">
        <f t="shared" si="4"/>
        <v>5160</v>
      </c>
      <c r="G75" s="1">
        <f>(INDEX('Infometrics inputs'!$J$93:$AR$106,MATCH('Rating units'!$B75,'Infometrics inputs'!$B$93:$B$106,0),MATCH('Rating units'!G$56,'Infometrics inputs'!$J$70:$AR$70,0))+1)*F75</f>
        <v>5166.3319946452475</v>
      </c>
      <c r="H75" s="1">
        <f>(INDEX('Infometrics inputs'!$J$93:$AR$106,MATCH('Rating units'!$B75,'Infometrics inputs'!$B$93:$B$106,0),MATCH('Rating units'!H$56,'Infometrics inputs'!$J$70:$AR$70,0))+1)*G75</f>
        <v>5155.3949129852735</v>
      </c>
      <c r="I75" s="1">
        <f>(INDEX('Infometrics inputs'!$J$93:$AR$106,MATCH('Rating units'!$B75,'Infometrics inputs'!$B$93:$B$106,0),MATCH('Rating units'!I$56,'Infometrics inputs'!$J$70:$AR$70,0))+1)*H75</f>
        <v>5170.937081659973</v>
      </c>
      <c r="J75" s="1">
        <f>(INDEX('Infometrics inputs'!$J$93:$AR$106,MATCH('Rating units'!$B75,'Infometrics inputs'!$B$93:$B$106,0),MATCH('Rating units'!J$56,'Infometrics inputs'!$J$70:$AR$70,0))+1)*I75</f>
        <v>5190.5087014725568</v>
      </c>
      <c r="K75" s="1">
        <f>(INDEX('Infometrics inputs'!$J$93:$AR$106,MATCH('Rating units'!$B75,'Infometrics inputs'!$B$93:$B$106,0),MATCH('Rating units'!K$56,'Infometrics inputs'!$J$70:$AR$70,0))+1)*J75</f>
        <v>5220.4417670682724</v>
      </c>
      <c r="L75" s="1">
        <f>(INDEX('Infometrics inputs'!$J$93:$AR$106,MATCH('Rating units'!$B75,'Infometrics inputs'!$B$93:$B$106,0),MATCH('Rating units'!L$56,'Infometrics inputs'!$J$70:$AR$70,0))+1)*K75</f>
        <v>5255.5555555555547</v>
      </c>
      <c r="M75" s="1">
        <f>(INDEX('Infometrics inputs'!$J$93:$AR$106,MATCH('Rating units'!$B75,'Infometrics inputs'!$B$93:$B$106,0),MATCH('Rating units'!M$56,'Infometrics inputs'!$J$70:$AR$70,0))+1)*L75</f>
        <v>5305.060240963855</v>
      </c>
      <c r="N75" s="1">
        <f>(INDEX('Infometrics inputs'!$J$93:$AR$106,MATCH('Rating units'!$B75,'Infometrics inputs'!$B$93:$B$106,0),MATCH('Rating units'!N$56,'Infometrics inputs'!$J$70:$AR$70,0))+1)*M75</f>
        <v>5363.1994645247651</v>
      </c>
      <c r="O75" s="1">
        <f>(INDEX('Infometrics inputs'!$J$93:$AR$106,MATCH('Rating units'!$B75,'Infometrics inputs'!$B$93:$B$106,0),MATCH('Rating units'!O$56,'Infometrics inputs'!$J$70:$AR$70,0))+1)*N75</f>
        <v>5386.800535475234</v>
      </c>
      <c r="P75" s="1">
        <f>(INDEX('Infometrics inputs'!$J$93:$AR$106,MATCH('Rating units'!$B75,'Infometrics inputs'!$B$93:$B$106,0),MATCH('Rating units'!P$56,'Infometrics inputs'!$J$70:$AR$70,0))+1)*O75</f>
        <v>5409.2503346720205</v>
      </c>
      <c r="Q75" s="1">
        <f>(INDEX('Infometrics inputs'!$J$93:$AR$106,MATCH('Rating units'!$B75,'Infometrics inputs'!$B$93:$B$106,0),MATCH('Rating units'!Q$56,'Infometrics inputs'!$J$70:$AR$70,0))+1)*P75</f>
        <v>5429.3975903614455</v>
      </c>
      <c r="R75" s="1">
        <f>(INDEX('Infometrics inputs'!$J$93:$AR$106,MATCH('Rating units'!$B75,'Infometrics inputs'!$B$93:$B$106,0),MATCH('Rating units'!R$56,'Infometrics inputs'!$J$70:$AR$70,0))+1)*Q75</f>
        <v>5444.9397590361432</v>
      </c>
      <c r="S75" s="1">
        <f>(INDEX('Infometrics inputs'!$J$93:$AR$106,MATCH('Rating units'!$B75,'Infometrics inputs'!$B$93:$B$106,0),MATCH('Rating units'!S$56,'Infometrics inputs'!$J$70:$AR$70,0))+1)*R75</f>
        <v>5458.1793842034795</v>
      </c>
      <c r="T75" s="1">
        <f>(INDEX('Infometrics inputs'!$J$93:$AR$106,MATCH('Rating units'!$B75,'Infometrics inputs'!$B$93:$B$106,0),MATCH('Rating units'!T$56,'Infometrics inputs'!$J$70:$AR$70,0))+1)*S75</f>
        <v>5470.8433734939745</v>
      </c>
      <c r="U75" s="1">
        <f>(INDEX('Infometrics inputs'!$J$93:$AR$106,MATCH('Rating units'!$B75,'Infometrics inputs'!$B$93:$B$106,0),MATCH('Rating units'!U$56,'Infometrics inputs'!$J$70:$AR$70,0))+1)*T75</f>
        <v>5484.658634538152</v>
      </c>
      <c r="V75" s="1">
        <f>(INDEX('Infometrics inputs'!$J$93:$AR$106,MATCH('Rating units'!$B75,'Infometrics inputs'!$B$93:$B$106,0),MATCH('Rating units'!V$56,'Infometrics inputs'!$J$70:$AR$70,0))+1)*U75</f>
        <v>5497.8982597054874</v>
      </c>
      <c r="W75" s="1">
        <f>(INDEX('Infometrics inputs'!$J$93:$AR$106,MATCH('Rating units'!$B75,'Infometrics inputs'!$B$93:$B$106,0),MATCH('Rating units'!W$56,'Infometrics inputs'!$J$70:$AR$70,0))+1)*V75</f>
        <v>5504.2302543507349</v>
      </c>
      <c r="X75" s="1">
        <f>(INDEX('Infometrics inputs'!$J$93:$AR$106,MATCH('Rating units'!$B75,'Infometrics inputs'!$B$93:$B$106,0),MATCH('Rating units'!X$56,'Infometrics inputs'!$J$70:$AR$70,0))+1)*W75</f>
        <v>5497.3226238286479</v>
      </c>
      <c r="Y75" s="1">
        <f>(INDEX('Infometrics inputs'!$J$93:$AR$106,MATCH('Rating units'!$B75,'Infometrics inputs'!$B$93:$B$106,0),MATCH('Rating units'!Y$56,'Infometrics inputs'!$J$70:$AR$70,0))+1)*X75</f>
        <v>5489.8393574297179</v>
      </c>
      <c r="Z75" s="1">
        <f>(INDEX('Infometrics inputs'!$J$93:$AR$106,MATCH('Rating units'!$B75,'Infometrics inputs'!$B$93:$B$106,0),MATCH('Rating units'!Z$56,'Infometrics inputs'!$J$70:$AR$70,0))+1)*Y75</f>
        <v>5484.0829986613107</v>
      </c>
      <c r="AA75" s="1">
        <f>(INDEX('Infometrics inputs'!$J$93:$AR$106,MATCH('Rating units'!$B75,'Infometrics inputs'!$B$93:$B$106,0),MATCH('Rating units'!AA$56,'Infometrics inputs'!$J$70:$AR$70,0))+1)*Z75</f>
        <v>5480.6291834002677</v>
      </c>
      <c r="AB75" s="1">
        <f>(INDEX('Infometrics inputs'!$J$93:$AR$106,MATCH('Rating units'!$B75,'Infometrics inputs'!$B$93:$B$106,0),MATCH('Rating units'!AB$56,'Infometrics inputs'!$J$70:$AR$70,0))+1)*AA75</f>
        <v>5479.4779116465861</v>
      </c>
      <c r="AC75" s="1">
        <f>(INDEX('Infometrics inputs'!$J$93:$AR$106,MATCH('Rating units'!$B75,'Infometrics inputs'!$B$93:$B$106,0),MATCH('Rating units'!AC$56,'Infometrics inputs'!$J$70:$AR$70,0))+1)*AB75</f>
        <v>5478.9022757697448</v>
      </c>
      <c r="AD75" s="1">
        <f>(INDEX('Infometrics inputs'!$J$93:$AR$106,MATCH('Rating units'!$B75,'Infometrics inputs'!$B$93:$B$106,0),MATCH('Rating units'!AD$56,'Infometrics inputs'!$J$70:$AR$70,0))+1)*AC75</f>
        <v>5481.2048192771063</v>
      </c>
      <c r="AE75" s="1">
        <f>(INDEX('Infometrics inputs'!$J$93:$AR$106,MATCH('Rating units'!$B75,'Infometrics inputs'!$B$93:$B$106,0),MATCH('Rating units'!AE$56,'Infometrics inputs'!$J$70:$AR$70,0))+1)*AD75</f>
        <v>5484.658634538152</v>
      </c>
      <c r="AF75" s="1">
        <f>(INDEX('Infometrics inputs'!$J$93:$AR$106,MATCH('Rating units'!$B75,'Infometrics inputs'!$B$93:$B$106,0),MATCH('Rating units'!AF$56,'Infometrics inputs'!$J$70:$AR$70,0))+1)*AE75</f>
        <v>5489.8393574297179</v>
      </c>
      <c r="AG75" s="1">
        <f>(INDEX('Infometrics inputs'!$J$93:$AR$106,MATCH('Rating units'!$B75,'Infometrics inputs'!$B$93:$B$106,0),MATCH('Rating units'!AG$56,'Infometrics inputs'!$J$70:$AR$70,0))+1)*AF75</f>
        <v>5494.4444444444425</v>
      </c>
      <c r="AH75" s="1">
        <f>(INDEX('Infometrics inputs'!$J$93:$AR$106,MATCH('Rating units'!$B75,'Infometrics inputs'!$B$93:$B$106,0),MATCH('Rating units'!AH$56,'Infometrics inputs'!$J$70:$AR$70,0))+1)*AG75</f>
        <v>5499.6251673360084</v>
      </c>
      <c r="AI75" s="1">
        <f>(INDEX('Infometrics inputs'!$J$93:$AR$106,MATCH('Rating units'!$B75,'Infometrics inputs'!$B$93:$B$106,0),MATCH('Rating units'!AI$56,'Infometrics inputs'!$J$70:$AR$70,0))+1)*AH75</f>
        <v>5504.2456769341434</v>
      </c>
      <c r="AJ75" s="1">
        <f>(INDEX('Infometrics inputs'!$J$93:$AR$106,MATCH('Rating units'!$B75,'Infometrics inputs'!$B$93:$B$106,0),MATCH('Rating units'!AJ$56,'Infometrics inputs'!$J$70:$AR$70,0))+1)*AI75</f>
        <v>5508.8700550908125</v>
      </c>
      <c r="AK75" s="1">
        <f>(INDEX('Infometrics inputs'!$J$93:$AR$106,MATCH('Rating units'!$B75,'Infometrics inputs'!$B$93:$B$106,0),MATCH('Rating units'!AK$56,'Infometrics inputs'!$J$70:$AR$70,0))+1)*AJ75</f>
        <v>5513.4983050449964</v>
      </c>
      <c r="AL75" s="1">
        <f>(INDEX('Infometrics inputs'!$J$93:$AR$106,MATCH('Rating units'!$B75,'Infometrics inputs'!$B$93:$B$106,0),MATCH('Rating units'!AL$56,'Infometrics inputs'!$J$70:$AR$70,0))+1)*AK75</f>
        <v>5518.1304300383863</v>
      </c>
    </row>
    <row r="76" spans="2:38" x14ac:dyDescent="0.35">
      <c r="B76" t="s">
        <v>40</v>
      </c>
      <c r="C76" t="s">
        <v>33</v>
      </c>
      <c r="D76" s="4"/>
      <c r="E76" s="17"/>
      <c r="F76" s="1">
        <f t="shared" si="4"/>
        <v>405.68871441162446</v>
      </c>
      <c r="G76" s="1">
        <f>(INDEX('Infometrics inputs'!$J$93:$AR$106,MATCH('Rating units'!$B76,'Infometrics inputs'!$B$93:$B$106,0),MATCH('Rating units'!G$56,'Infometrics inputs'!$J$70:$AR$70,0))+1)*F76</f>
        <v>406.18654750606083</v>
      </c>
      <c r="H76" s="1">
        <f>(INDEX('Infometrics inputs'!$J$93:$AR$106,MATCH('Rating units'!$B76,'Infometrics inputs'!$B$93:$B$106,0),MATCH('Rating units'!H$56,'Infometrics inputs'!$J$70:$AR$70,0))+1)*G76</f>
        <v>405.32665397930697</v>
      </c>
      <c r="I76" s="1">
        <f>(INDEX('Infometrics inputs'!$J$93:$AR$106,MATCH('Rating units'!$B76,'Infometrics inputs'!$B$93:$B$106,0),MATCH('Rating units'!I$56,'Infometrics inputs'!$J$70:$AR$70,0))+1)*H76</f>
        <v>406.54860793837821</v>
      </c>
      <c r="J76" s="1">
        <f>(INDEX('Infometrics inputs'!$J$93:$AR$106,MATCH('Rating units'!$B76,'Infometrics inputs'!$B$93:$B$106,0),MATCH('Rating units'!J$56,'Infometrics inputs'!$J$70:$AR$70,0))+1)*I76</f>
        <v>408.08736477572711</v>
      </c>
      <c r="K76" s="1">
        <f>(INDEX('Infometrics inputs'!$J$93:$AR$106,MATCH('Rating units'!$B76,'Infometrics inputs'!$B$93:$B$106,0),MATCH('Rating units'!K$56,'Infometrics inputs'!$J$70:$AR$70,0))+1)*J76</f>
        <v>410.44075758578998</v>
      </c>
      <c r="L76" s="1">
        <f>(INDEX('Infometrics inputs'!$J$93:$AR$106,MATCH('Rating units'!$B76,'Infometrics inputs'!$B$93:$B$106,0),MATCH('Rating units'!L$56,'Infometrics inputs'!$J$70:$AR$70,0))+1)*K76</f>
        <v>413.20146838221001</v>
      </c>
      <c r="M76" s="1">
        <f>(INDEX('Infometrics inputs'!$J$93:$AR$106,MATCH('Rating units'!$B76,'Infometrics inputs'!$B$93:$B$106,0),MATCH('Rating units'!M$56,'Infometrics inputs'!$J$70:$AR$70,0))+1)*L76</f>
        <v>417.09361802962189</v>
      </c>
      <c r="N76" s="1">
        <f>(INDEX('Infometrics inputs'!$J$93:$AR$106,MATCH('Rating units'!$B76,'Infometrics inputs'!$B$93:$B$106,0),MATCH('Rating units'!N$56,'Infometrics inputs'!$J$70:$AR$70,0))+1)*M76</f>
        <v>421.66463098762881</v>
      </c>
      <c r="O76" s="1">
        <f>(INDEX('Infometrics inputs'!$J$93:$AR$106,MATCH('Rating units'!$B76,'Infometrics inputs'!$B$93:$B$106,0),MATCH('Rating units'!O$56,'Infometrics inputs'!$J$70:$AR$70,0))+1)*N76</f>
        <v>423.52019070325542</v>
      </c>
      <c r="P76" s="1">
        <f>(INDEX('Infometrics inputs'!$J$93:$AR$106,MATCH('Rating units'!$B76,'Infometrics inputs'!$B$93:$B$106,0),MATCH('Rating units'!P$56,'Infometrics inputs'!$J$70:$AR$70,0))+1)*O76</f>
        <v>425.28523531080259</v>
      </c>
      <c r="Q76" s="1">
        <f>(INDEX('Infometrics inputs'!$J$93:$AR$106,MATCH('Rating units'!$B76,'Infometrics inputs'!$B$93:$B$106,0),MATCH('Rating units'!Q$56,'Infometrics inputs'!$J$70:$AR$70,0))+1)*P76</f>
        <v>426.86924970219115</v>
      </c>
      <c r="R76" s="1">
        <f>(INDEX('Infometrics inputs'!$J$93:$AR$106,MATCH('Rating units'!$B76,'Infometrics inputs'!$B$93:$B$106,0),MATCH('Rating units'!R$56,'Infometrics inputs'!$J$70:$AR$70,0))+1)*Q76</f>
        <v>428.09120366126223</v>
      </c>
      <c r="S76" s="1">
        <f>(INDEX('Infometrics inputs'!$J$93:$AR$106,MATCH('Rating units'!$B76,'Infometrics inputs'!$B$93:$B$106,0),MATCH('Rating units'!S$56,'Infometrics inputs'!$J$70:$AR$70,0))+1)*R76</f>
        <v>429.13212740417475</v>
      </c>
      <c r="T76" s="1">
        <f>(INDEX('Infometrics inputs'!$J$93:$AR$106,MATCH('Rating units'!$B76,'Infometrics inputs'!$B$93:$B$106,0),MATCH('Rating units'!T$56,'Infometrics inputs'!$J$70:$AR$70,0))+1)*S76</f>
        <v>430.12779359304756</v>
      </c>
      <c r="U76" s="1">
        <f>(INDEX('Infometrics inputs'!$J$93:$AR$106,MATCH('Rating units'!$B76,'Infometrics inputs'!$B$93:$B$106,0),MATCH('Rating units'!U$56,'Infometrics inputs'!$J$70:$AR$70,0))+1)*T76</f>
        <v>431.21397488999975</v>
      </c>
      <c r="V76" s="1">
        <f>(INDEX('Infometrics inputs'!$J$93:$AR$106,MATCH('Rating units'!$B76,'Infometrics inputs'!$B$93:$B$106,0),MATCH('Rating units'!V$56,'Infometrics inputs'!$J$70:$AR$70,0))+1)*U76</f>
        <v>432.25489863291216</v>
      </c>
      <c r="W76" s="1">
        <f>(INDEX('Infometrics inputs'!$J$93:$AR$106,MATCH('Rating units'!$B76,'Infometrics inputs'!$B$93:$B$106,0),MATCH('Rating units'!W$56,'Infometrics inputs'!$J$70:$AR$70,0))+1)*V76</f>
        <v>432.75273172734853</v>
      </c>
      <c r="X76" s="1">
        <f>(INDEX('Infometrics inputs'!$J$93:$AR$106,MATCH('Rating units'!$B76,'Infometrics inputs'!$B$93:$B$106,0),MATCH('Rating units'!X$56,'Infometrics inputs'!$J$70:$AR$70,0))+1)*W76</f>
        <v>432.20964107887255</v>
      </c>
      <c r="Y76" s="1">
        <f>(INDEX('Infometrics inputs'!$J$93:$AR$106,MATCH('Rating units'!$B76,'Infometrics inputs'!$B$93:$B$106,0),MATCH('Rating units'!Y$56,'Infometrics inputs'!$J$70:$AR$70,0))+1)*X76</f>
        <v>431.62129287635673</v>
      </c>
      <c r="Z76" s="1">
        <f>(INDEX('Infometrics inputs'!$J$93:$AR$106,MATCH('Rating units'!$B76,'Infometrics inputs'!$B$93:$B$106,0),MATCH('Rating units'!Z$56,'Infometrics inputs'!$J$70:$AR$70,0))+1)*Y76</f>
        <v>431.16871733596003</v>
      </c>
      <c r="AA76" s="1">
        <f>(INDEX('Infometrics inputs'!$J$93:$AR$106,MATCH('Rating units'!$B76,'Infometrics inputs'!$B$93:$B$106,0),MATCH('Rating units'!AA$56,'Infometrics inputs'!$J$70:$AR$70,0))+1)*Z76</f>
        <v>430.89717201172209</v>
      </c>
      <c r="AB76" s="1">
        <f>(INDEX('Infometrics inputs'!$J$93:$AR$106,MATCH('Rating units'!$B76,'Infometrics inputs'!$B$93:$B$106,0),MATCH('Rating units'!AB$56,'Infometrics inputs'!$J$70:$AR$70,0))+1)*AA76</f>
        <v>430.80665690364276</v>
      </c>
      <c r="AC76" s="1">
        <f>(INDEX('Infometrics inputs'!$J$93:$AR$106,MATCH('Rating units'!$B76,'Infometrics inputs'!$B$93:$B$106,0),MATCH('Rating units'!AC$56,'Infometrics inputs'!$J$70:$AR$70,0))+1)*AB76</f>
        <v>430.76139934960304</v>
      </c>
      <c r="AD76" s="1">
        <f>(INDEX('Infometrics inputs'!$J$93:$AR$106,MATCH('Rating units'!$B76,'Infometrics inputs'!$B$93:$B$106,0),MATCH('Rating units'!AD$56,'Infometrics inputs'!$J$70:$AR$70,0))+1)*AC76</f>
        <v>430.94242956576159</v>
      </c>
      <c r="AE76" s="1">
        <f>(INDEX('Infometrics inputs'!$J$93:$AR$106,MATCH('Rating units'!$B76,'Infometrics inputs'!$B$93:$B$106,0),MATCH('Rating units'!AE$56,'Infometrics inputs'!$J$70:$AR$70,0))+1)*AD76</f>
        <v>431.21397488999975</v>
      </c>
      <c r="AF76" s="1">
        <f>(INDEX('Infometrics inputs'!$J$93:$AR$106,MATCH('Rating units'!$B76,'Infometrics inputs'!$B$93:$B$106,0),MATCH('Rating units'!AF$56,'Infometrics inputs'!$J$70:$AR$70,0))+1)*AE76</f>
        <v>431.62129287635679</v>
      </c>
      <c r="AG76" s="1">
        <f>(INDEX('Infometrics inputs'!$J$93:$AR$106,MATCH('Rating units'!$B76,'Infometrics inputs'!$B$93:$B$106,0),MATCH('Rating units'!AG$56,'Infometrics inputs'!$J$70:$AR$70,0))+1)*AF76</f>
        <v>431.98335330867411</v>
      </c>
      <c r="AH76" s="1">
        <f>(INDEX('Infometrics inputs'!$J$93:$AR$106,MATCH('Rating units'!$B76,'Infometrics inputs'!$B$93:$B$106,0),MATCH('Rating units'!AH$56,'Infometrics inputs'!$J$70:$AR$70,0))+1)*AG76</f>
        <v>432.3906712950311</v>
      </c>
      <c r="AI76" s="1">
        <f>(INDEX('Infometrics inputs'!$J$93:$AR$106,MATCH('Rating units'!$B76,'Infometrics inputs'!$B$93:$B$106,0),MATCH('Rating units'!AI$56,'Infometrics inputs'!$J$70:$AR$70,0))+1)*AH76</f>
        <v>432.75394427929348</v>
      </c>
      <c r="AJ76" s="1">
        <f>(INDEX('Infometrics inputs'!$J$93:$AR$106,MATCH('Rating units'!$B76,'Infometrics inputs'!$B$93:$B$106,0),MATCH('Rating units'!AJ$56,'Infometrics inputs'!$J$70:$AR$70,0))+1)*AI76</f>
        <v>433.11752141676095</v>
      </c>
      <c r="AK76" s="1">
        <f>(INDEX('Infometrics inputs'!$J$93:$AR$106,MATCH('Rating units'!$B76,'Infometrics inputs'!$B$93:$B$106,0),MATCH('Rating units'!AK$56,'Infometrics inputs'!$J$70:$AR$70,0))+1)*AJ76</f>
        <v>433.48140296208817</v>
      </c>
      <c r="AL76" s="1">
        <f>(INDEX('Infometrics inputs'!$J$93:$AR$106,MATCH('Rating units'!$B76,'Infometrics inputs'!$B$93:$B$106,0),MATCH('Rating units'!AL$56,'Infometrics inputs'!$J$70:$AR$70,0))+1)*AK76</f>
        <v>433.84558917014289</v>
      </c>
    </row>
    <row r="77" spans="2:38" x14ac:dyDescent="0.35">
      <c r="B77" t="s">
        <v>40</v>
      </c>
      <c r="C77" t="s">
        <v>34</v>
      </c>
      <c r="D77" s="4"/>
      <c r="E77" s="17"/>
      <c r="F77" s="1">
        <f t="shared" si="4"/>
        <v>1839.8845977312967</v>
      </c>
      <c r="G77" s="1">
        <f>(INDEX('Infometrics inputs'!$J$93:$AR$106,MATCH('Rating units'!$B77,'Infometrics inputs'!$B$93:$B$106,0),MATCH('Rating units'!G$56,'Infometrics inputs'!$J$70:$AR$70,0))+1)*F77</f>
        <v>1842.1423766887981</v>
      </c>
      <c r="H77" s="1">
        <f>(INDEX('Infometrics inputs'!$J$93:$AR$106,MATCH('Rating units'!$B77,'Infometrics inputs'!$B$93:$B$106,0),MATCH('Rating units'!H$56,'Infometrics inputs'!$J$70:$AR$70,0))+1)*G77</f>
        <v>1838.242576671295</v>
      </c>
      <c r="I77" s="1">
        <f>(INDEX('Infometrics inputs'!$J$93:$AR$106,MATCH('Rating units'!$B77,'Infometrics inputs'!$B$93:$B$106,0),MATCH('Rating units'!I$56,'Infometrics inputs'!$J$70:$AR$70,0))+1)*H77</f>
        <v>1843.7843977487992</v>
      </c>
      <c r="J77" s="1">
        <f>(INDEX('Infometrics inputs'!$J$93:$AR$106,MATCH('Rating units'!$B77,'Infometrics inputs'!$B$93:$B$106,0),MATCH('Rating units'!J$56,'Infometrics inputs'!$J$70:$AR$70,0))+1)*I77</f>
        <v>1850.7629872538041</v>
      </c>
      <c r="K77" s="1">
        <f>(INDEX('Infometrics inputs'!$J$93:$AR$106,MATCH('Rating units'!$B77,'Infometrics inputs'!$B$93:$B$106,0),MATCH('Rating units'!K$56,'Infometrics inputs'!$J$70:$AR$70,0))+1)*J77</f>
        <v>1861.4361241438112</v>
      </c>
      <c r="L77" s="1">
        <f>(INDEX('Infometrics inputs'!$J$93:$AR$106,MATCH('Rating units'!$B77,'Infometrics inputs'!$B$93:$B$106,0),MATCH('Rating units'!L$56,'Infometrics inputs'!$J$70:$AR$70,0))+1)*K77</f>
        <v>1873.9565347263201</v>
      </c>
      <c r="M77" s="1">
        <f>(INDEX('Infometrics inputs'!$J$93:$AR$106,MATCH('Rating units'!$B77,'Infometrics inputs'!$B$93:$B$106,0),MATCH('Rating units'!M$56,'Infometrics inputs'!$J$70:$AR$70,0))+1)*L77</f>
        <v>1891.6082611213326</v>
      </c>
      <c r="N77" s="1">
        <f>(INDEX('Infometrics inputs'!$J$93:$AR$106,MATCH('Rating units'!$B77,'Infometrics inputs'!$B$93:$B$106,0),MATCH('Rating units'!N$56,'Infometrics inputs'!$J$70:$AR$70,0))+1)*M77</f>
        <v>1912.3387770038471</v>
      </c>
      <c r="O77" s="1">
        <f>(INDEX('Infometrics inputs'!$J$93:$AR$106,MATCH('Rating units'!$B77,'Infometrics inputs'!$B$93:$B$106,0),MATCH('Rating units'!O$56,'Infometrics inputs'!$J$70:$AR$70,0))+1)*N77</f>
        <v>1920.7541349363532</v>
      </c>
      <c r="P77" s="1">
        <f>(INDEX('Infometrics inputs'!$J$93:$AR$106,MATCH('Rating units'!$B77,'Infometrics inputs'!$B$93:$B$106,0),MATCH('Rating units'!P$56,'Infometrics inputs'!$J$70:$AR$70,0))+1)*O77</f>
        <v>1928.7589876038587</v>
      </c>
      <c r="Q77" s="1">
        <f>(INDEX('Infometrics inputs'!$J$93:$AR$106,MATCH('Rating units'!$B77,'Infometrics inputs'!$B$93:$B$106,0),MATCH('Rating units'!Q$56,'Infometrics inputs'!$J$70:$AR$70,0))+1)*P77</f>
        <v>1935.942829741364</v>
      </c>
      <c r="R77" s="1">
        <f>(INDEX('Infometrics inputs'!$J$93:$AR$106,MATCH('Rating units'!$B77,'Infometrics inputs'!$B$93:$B$106,0),MATCH('Rating units'!R$56,'Infometrics inputs'!$J$70:$AR$70,0))+1)*Q77</f>
        <v>1941.4846508188675</v>
      </c>
      <c r="S77" s="1">
        <f>(INDEX('Infometrics inputs'!$J$93:$AR$106,MATCH('Rating units'!$B77,'Infometrics inputs'!$B$93:$B$106,0),MATCH('Rating units'!S$56,'Infometrics inputs'!$J$70:$AR$70,0))+1)*R77</f>
        <v>1946.2054613663711</v>
      </c>
      <c r="T77" s="1">
        <f>(INDEX('Infometrics inputs'!$J$93:$AR$106,MATCH('Rating units'!$B77,'Infometrics inputs'!$B$93:$B$106,0),MATCH('Rating units'!T$56,'Infometrics inputs'!$J$70:$AR$70,0))+1)*S77</f>
        <v>1950.7210192813741</v>
      </c>
      <c r="U77" s="1">
        <f>(INDEX('Infometrics inputs'!$J$93:$AR$106,MATCH('Rating units'!$B77,'Infometrics inputs'!$B$93:$B$106,0),MATCH('Rating units'!U$56,'Infometrics inputs'!$J$70:$AR$70,0))+1)*T77</f>
        <v>1955.6470824613777</v>
      </c>
      <c r="V77" s="1">
        <f>(INDEX('Infometrics inputs'!$J$93:$AR$106,MATCH('Rating units'!$B77,'Infometrics inputs'!$B$93:$B$106,0),MATCH('Rating units'!V$56,'Infometrics inputs'!$J$70:$AR$70,0))+1)*U77</f>
        <v>1960.3678930088809</v>
      </c>
      <c r="W77" s="1">
        <f>(INDEX('Infometrics inputs'!$J$93:$AR$106,MATCH('Rating units'!$B77,'Infometrics inputs'!$B$93:$B$106,0),MATCH('Rating units'!W$56,'Infometrics inputs'!$J$70:$AR$70,0))+1)*V77</f>
        <v>1962.6256719663822</v>
      </c>
      <c r="X77" s="1">
        <f>(INDEX('Infometrics inputs'!$J$93:$AR$106,MATCH('Rating units'!$B77,'Infometrics inputs'!$B$93:$B$106,0),MATCH('Rating units'!X$56,'Infometrics inputs'!$J$70:$AR$70,0))+1)*W77</f>
        <v>1960.162640376381</v>
      </c>
      <c r="Y77" s="1">
        <f>(INDEX('Infometrics inputs'!$J$93:$AR$106,MATCH('Rating units'!$B77,'Infometrics inputs'!$B$93:$B$106,0),MATCH('Rating units'!Y$56,'Infometrics inputs'!$J$70:$AR$70,0))+1)*X77</f>
        <v>1957.4943561538787</v>
      </c>
      <c r="Z77" s="1">
        <f>(INDEX('Infometrics inputs'!$J$93:$AR$106,MATCH('Rating units'!$B77,'Infometrics inputs'!$B$93:$B$106,0),MATCH('Rating units'!Z$56,'Infometrics inputs'!$J$70:$AR$70,0))+1)*Y77</f>
        <v>1955.4418298288772</v>
      </c>
      <c r="AA77" s="1">
        <f>(INDEX('Infometrics inputs'!$J$93:$AR$106,MATCH('Rating units'!$B77,'Infometrics inputs'!$B$93:$B$106,0),MATCH('Rating units'!AA$56,'Infometrics inputs'!$J$70:$AR$70,0))+1)*Z77</f>
        <v>1954.2103140338766</v>
      </c>
      <c r="AB77" s="1">
        <f>(INDEX('Infometrics inputs'!$J$93:$AR$106,MATCH('Rating units'!$B77,'Infometrics inputs'!$B$93:$B$106,0),MATCH('Rating units'!AB$56,'Infometrics inputs'!$J$70:$AR$70,0))+1)*AA77</f>
        <v>1953.7998087688761</v>
      </c>
      <c r="AC77" s="1">
        <f>(INDEX('Infometrics inputs'!$J$93:$AR$106,MATCH('Rating units'!$B77,'Infometrics inputs'!$B$93:$B$106,0),MATCH('Rating units'!AC$56,'Infometrics inputs'!$J$70:$AR$70,0))+1)*AB77</f>
        <v>1953.5945561363758</v>
      </c>
      <c r="AD77" s="1">
        <f>(INDEX('Infometrics inputs'!$J$93:$AR$106,MATCH('Rating units'!$B77,'Infometrics inputs'!$B$93:$B$106,0),MATCH('Rating units'!AD$56,'Infometrics inputs'!$J$70:$AR$70,0))+1)*AC77</f>
        <v>1954.4155666663758</v>
      </c>
      <c r="AE77" s="1">
        <f>(INDEX('Infometrics inputs'!$J$93:$AR$106,MATCH('Rating units'!$B77,'Infometrics inputs'!$B$93:$B$106,0),MATCH('Rating units'!AE$56,'Infometrics inputs'!$J$70:$AR$70,0))+1)*AD77</f>
        <v>1955.6470824613773</v>
      </c>
      <c r="AF77" s="1">
        <f>(INDEX('Infometrics inputs'!$J$93:$AR$106,MATCH('Rating units'!$B77,'Infometrics inputs'!$B$93:$B$106,0),MATCH('Rating units'!AF$56,'Infometrics inputs'!$J$70:$AR$70,0))+1)*AE77</f>
        <v>1957.4943561538785</v>
      </c>
      <c r="AG77" s="1">
        <f>(INDEX('Infometrics inputs'!$J$93:$AR$106,MATCH('Rating units'!$B77,'Infometrics inputs'!$B$93:$B$106,0),MATCH('Rating units'!AG$56,'Infometrics inputs'!$J$70:$AR$70,0))+1)*AF77</f>
        <v>1959.1363772138793</v>
      </c>
      <c r="AH77" s="1">
        <f>(INDEX('Infometrics inputs'!$J$93:$AR$106,MATCH('Rating units'!$B77,'Infometrics inputs'!$B$93:$B$106,0),MATCH('Rating units'!AH$56,'Infometrics inputs'!$J$70:$AR$70,0))+1)*AG77</f>
        <v>1960.9836509063805</v>
      </c>
      <c r="AI77" s="1">
        <f>(INDEX('Infometrics inputs'!$J$93:$AR$106,MATCH('Rating units'!$B77,'Infometrics inputs'!$B$93:$B$106,0),MATCH('Rating units'!AI$56,'Infometrics inputs'!$J$70:$AR$70,0))+1)*AH77</f>
        <v>1962.6311711473259</v>
      </c>
      <c r="AJ77" s="1">
        <f>(INDEX('Infometrics inputs'!$J$93:$AR$106,MATCH('Rating units'!$B77,'Infometrics inputs'!$B$93:$B$106,0),MATCH('Rating units'!AJ$56,'Infometrics inputs'!$J$70:$AR$70,0))+1)*AI77</f>
        <v>1964.2800707877404</v>
      </c>
      <c r="AK77" s="1">
        <f>(INDEX('Infometrics inputs'!$J$93:$AR$106,MATCH('Rating units'!$B77,'Infometrics inputs'!$B$93:$B$106,0),MATCH('Rating units'!AK$56,'Infometrics inputs'!$J$70:$AR$70,0))+1)*AJ77</f>
        <v>1965.9303509825374</v>
      </c>
      <c r="AL77" s="1">
        <f>(INDEX('Infometrics inputs'!$J$93:$AR$106,MATCH('Rating units'!$B77,'Infometrics inputs'!$B$93:$B$106,0),MATCH('Rating units'!AL$56,'Infometrics inputs'!$J$70:$AR$70,0))+1)*AK77</f>
        <v>1967.5820128875964</v>
      </c>
    </row>
    <row r="78" spans="2:38" x14ac:dyDescent="0.35">
      <c r="B78" t="s">
        <v>40</v>
      </c>
      <c r="C78" t="s">
        <v>35</v>
      </c>
      <c r="D78" s="4"/>
      <c r="E78" s="17"/>
      <c r="F78" s="1">
        <f t="shared" si="4"/>
        <v>4998.9508884663301</v>
      </c>
      <c r="G78" s="1">
        <f>(INDEX('Infometrics inputs'!$J$93:$AR$106,MATCH('Rating units'!$B78,'Infometrics inputs'!$B$93:$B$106,0),MATCH('Rating units'!G$56,'Infometrics inputs'!$J$70:$AR$70,0))+1)*F78</f>
        <v>5005.0852547953273</v>
      </c>
      <c r="H78" s="1">
        <f>(INDEX('Infometrics inputs'!$J$93:$AR$106,MATCH('Rating units'!$B78,'Infometrics inputs'!$B$93:$B$106,0),MATCH('Rating units'!H$56,'Infometrics inputs'!$J$70:$AR$70,0))+1)*G78</f>
        <v>4994.4895311361497</v>
      </c>
      <c r="I78" s="1">
        <f>(INDEX('Infometrics inputs'!$J$93:$AR$106,MATCH('Rating units'!$B78,'Infometrics inputs'!$B$93:$B$106,0),MATCH('Rating units'!I$56,'Infometrics inputs'!$J$70:$AR$70,0))+1)*H78</f>
        <v>5009.5466121255067</v>
      </c>
      <c r="J78" s="1">
        <f>(INDEX('Infometrics inputs'!$J$93:$AR$106,MATCH('Rating units'!$B78,'Infometrics inputs'!$B$93:$B$106,0),MATCH('Rating units'!J$56,'Infometrics inputs'!$J$70:$AR$70,0))+1)*I78</f>
        <v>5028.5073807787703</v>
      </c>
      <c r="K78" s="1">
        <f>(INDEX('Infometrics inputs'!$J$93:$AR$106,MATCH('Rating units'!$B78,'Infometrics inputs'!$B$93:$B$106,0),MATCH('Rating units'!K$56,'Infometrics inputs'!$J$70:$AR$70,0))+1)*J78</f>
        <v>5057.5062034249377</v>
      </c>
      <c r="L78" s="1">
        <f>(INDEX('Infometrics inputs'!$J$93:$AR$106,MATCH('Rating units'!$B78,'Infometrics inputs'!$B$93:$B$106,0),MATCH('Rating units'!L$56,'Infometrics inputs'!$J$70:$AR$70,0))+1)*K78</f>
        <v>5091.5240530675583</v>
      </c>
      <c r="M78" s="1">
        <f>(INDEX('Infometrics inputs'!$J$93:$AR$106,MATCH('Rating units'!$B78,'Infometrics inputs'!$B$93:$B$106,0),MATCH('Rating units'!M$56,'Infometrics inputs'!$J$70:$AR$70,0))+1)*L78</f>
        <v>5139.4836443669901</v>
      </c>
      <c r="N78" s="1">
        <f>(INDEX('Infometrics inputs'!$J$93:$AR$106,MATCH('Rating units'!$B78,'Infometrics inputs'!$B$93:$B$106,0),MATCH('Rating units'!N$56,'Infometrics inputs'!$J$70:$AR$70,0))+1)*M78</f>
        <v>5195.808280660508</v>
      </c>
      <c r="O78" s="1">
        <f>(INDEX('Infometrics inputs'!$J$93:$AR$106,MATCH('Rating units'!$B78,'Infometrics inputs'!$B$93:$B$106,0),MATCH('Rating units'!O$56,'Infometrics inputs'!$J$70:$AR$70,0))+1)*N78</f>
        <v>5218.67273697768</v>
      </c>
      <c r="P78" s="1">
        <f>(INDEX('Infometrics inputs'!$J$93:$AR$106,MATCH('Rating units'!$B78,'Infometrics inputs'!$B$93:$B$106,0),MATCH('Rating units'!P$56,'Infometrics inputs'!$J$70:$AR$70,0))+1)*O78</f>
        <v>5240.4218539623052</v>
      </c>
      <c r="Q78" s="1">
        <f>(INDEX('Infometrics inputs'!$J$93:$AR$106,MATCH('Rating units'!$B78,'Infometrics inputs'!$B$93:$B$106,0),MATCH('Rating units'!Q$56,'Infometrics inputs'!$J$70:$AR$70,0))+1)*P78</f>
        <v>5259.9402922818417</v>
      </c>
      <c r="R78" s="1">
        <f>(INDEX('Infometrics inputs'!$J$93:$AR$106,MATCH('Rating units'!$B78,'Infometrics inputs'!$B$93:$B$106,0),MATCH('Rating units'!R$56,'Infometrics inputs'!$J$70:$AR$70,0))+1)*Q78</f>
        <v>5274.9973732711969</v>
      </c>
      <c r="S78" s="1">
        <f>(INDEX('Infometrics inputs'!$J$93:$AR$106,MATCH('Rating units'!$B78,'Infometrics inputs'!$B$93:$B$106,0),MATCH('Rating units'!S$56,'Infometrics inputs'!$J$70:$AR$70,0))+1)*R78</f>
        <v>5287.8237755954642</v>
      </c>
      <c r="T78" s="1">
        <f>(INDEX('Infometrics inputs'!$J$93:$AR$106,MATCH('Rating units'!$B78,'Infometrics inputs'!$B$93:$B$106,0),MATCH('Rating units'!T$56,'Infometrics inputs'!$J$70:$AR$70,0))+1)*S78</f>
        <v>5300.0925082534577</v>
      </c>
      <c r="U78" s="1">
        <f>(INDEX('Infometrics inputs'!$J$93:$AR$106,MATCH('Rating units'!$B78,'Infometrics inputs'!$B$93:$B$106,0),MATCH('Rating units'!U$56,'Infometrics inputs'!$J$70:$AR$70,0))+1)*T78</f>
        <v>5313.476580243997</v>
      </c>
      <c r="V78" s="1">
        <f>(INDEX('Infometrics inputs'!$J$93:$AR$106,MATCH('Rating units'!$B78,'Infometrics inputs'!$B$93:$B$106,0),MATCH('Rating units'!V$56,'Infometrics inputs'!$J$70:$AR$70,0))+1)*U78</f>
        <v>5326.3029825682625</v>
      </c>
      <c r="W78" s="1">
        <f>(INDEX('Infometrics inputs'!$J$93:$AR$106,MATCH('Rating units'!$B78,'Infometrics inputs'!$B$93:$B$106,0),MATCH('Rating units'!W$56,'Infometrics inputs'!$J$70:$AR$70,0))+1)*V78</f>
        <v>5332.4373488972587</v>
      </c>
      <c r="X78" s="1">
        <f>(INDEX('Infometrics inputs'!$J$93:$AR$106,MATCH('Rating units'!$B78,'Infometrics inputs'!$B$93:$B$106,0),MATCH('Rating units'!X$56,'Infometrics inputs'!$J$70:$AR$70,0))+1)*W78</f>
        <v>5325.7453129019905</v>
      </c>
      <c r="Y78" s="1">
        <f>(INDEX('Infometrics inputs'!$J$93:$AR$106,MATCH('Rating units'!$B78,'Infometrics inputs'!$B$93:$B$106,0),MATCH('Rating units'!Y$56,'Infometrics inputs'!$J$70:$AR$70,0))+1)*X78</f>
        <v>5318.4956072404475</v>
      </c>
      <c r="Z78" s="1">
        <f>(INDEX('Infometrics inputs'!$J$93:$AR$106,MATCH('Rating units'!$B78,'Infometrics inputs'!$B$93:$B$106,0),MATCH('Rating units'!Z$56,'Infometrics inputs'!$J$70:$AR$70,0))+1)*Y78</f>
        <v>5312.9189105777232</v>
      </c>
      <c r="AA78" s="1">
        <f>(INDEX('Infometrics inputs'!$J$93:$AR$106,MATCH('Rating units'!$B78,'Infometrics inputs'!$B$93:$B$106,0),MATCH('Rating units'!AA$56,'Infometrics inputs'!$J$70:$AR$70,0))+1)*Z78</f>
        <v>5309.5728925800895</v>
      </c>
      <c r="AB78" s="1">
        <f>(INDEX('Infometrics inputs'!$J$93:$AR$106,MATCH('Rating units'!$B78,'Infometrics inputs'!$B$93:$B$106,0),MATCH('Rating units'!AB$56,'Infometrics inputs'!$J$70:$AR$70,0))+1)*AA78</f>
        <v>5308.4575532475446</v>
      </c>
      <c r="AC78" s="1">
        <f>(INDEX('Infometrics inputs'!$J$93:$AR$106,MATCH('Rating units'!$B78,'Infometrics inputs'!$B$93:$B$106,0),MATCH('Rating units'!AC$56,'Infometrics inputs'!$J$70:$AR$70,0))+1)*AB78</f>
        <v>5307.8998835812718</v>
      </c>
      <c r="AD78" s="1">
        <f>(INDEX('Infometrics inputs'!$J$93:$AR$106,MATCH('Rating units'!$B78,'Infometrics inputs'!$B$93:$B$106,0),MATCH('Rating units'!AD$56,'Infometrics inputs'!$J$70:$AR$70,0))+1)*AC78</f>
        <v>5310.1305622463597</v>
      </c>
      <c r="AE78" s="1">
        <f>(INDEX('Infometrics inputs'!$J$93:$AR$106,MATCH('Rating units'!$B78,'Infometrics inputs'!$B$93:$B$106,0),MATCH('Rating units'!AE$56,'Infometrics inputs'!$J$70:$AR$70,0))+1)*AD78</f>
        <v>5313.4765802439961</v>
      </c>
      <c r="AF78" s="1">
        <f>(INDEX('Infometrics inputs'!$J$93:$AR$106,MATCH('Rating units'!$B78,'Infometrics inputs'!$B$93:$B$106,0),MATCH('Rating units'!AF$56,'Infometrics inputs'!$J$70:$AR$70,0))+1)*AE78</f>
        <v>5318.4956072404475</v>
      </c>
      <c r="AG78" s="1">
        <f>(INDEX('Infometrics inputs'!$J$93:$AR$106,MATCH('Rating units'!$B78,'Infometrics inputs'!$B$93:$B$106,0),MATCH('Rating units'!AG$56,'Infometrics inputs'!$J$70:$AR$70,0))+1)*AF78</f>
        <v>5322.956964570626</v>
      </c>
      <c r="AH78" s="1">
        <f>(INDEX('Infometrics inputs'!$J$93:$AR$106,MATCH('Rating units'!$B78,'Infometrics inputs'!$B$93:$B$106,0),MATCH('Rating units'!AH$56,'Infometrics inputs'!$J$70:$AR$70,0))+1)*AG78</f>
        <v>5327.9759915670775</v>
      </c>
      <c r="AI78" s="1">
        <f>(INDEX('Infometrics inputs'!$J$93:$AR$106,MATCH('Rating units'!$B78,'Infometrics inputs'!$B$93:$B$106,0),MATCH('Rating units'!AI$56,'Infometrics inputs'!$J$70:$AR$70,0))+1)*AH78</f>
        <v>5332.4522901253649</v>
      </c>
      <c r="AJ78" s="1">
        <f>(INDEX('Infometrics inputs'!$J$93:$AR$106,MATCH('Rating units'!$B78,'Infometrics inputs'!$B$93:$B$106,0),MATCH('Rating units'!AJ$56,'Infometrics inputs'!$J$70:$AR$70,0))+1)*AI78</f>
        <v>5336.932336500342</v>
      </c>
      <c r="AK78" s="1">
        <f>(INDEX('Infometrics inputs'!$J$93:$AR$106,MATCH('Rating units'!$B78,'Infometrics inputs'!$B$93:$B$106,0),MATCH('Rating units'!AK$56,'Infometrics inputs'!$J$70:$AR$70,0))+1)*AJ78</f>
        <v>5341.4161338298982</v>
      </c>
      <c r="AL78" s="1">
        <f>(INDEX('Infometrics inputs'!$J$93:$AR$106,MATCH('Rating units'!$B78,'Infometrics inputs'!$B$93:$B$106,0),MATCH('Rating units'!AL$56,'Infometrics inputs'!$J$70:$AR$70,0))+1)*AK78</f>
        <v>5345.9036852545487</v>
      </c>
    </row>
    <row r="79" spans="2:38" x14ac:dyDescent="0.35">
      <c r="B79" t="s">
        <v>40</v>
      </c>
      <c r="C79" t="s">
        <v>36</v>
      </c>
      <c r="D79" s="4"/>
      <c r="E79" s="17"/>
      <c r="F79" s="1">
        <f t="shared" si="4"/>
        <v>4998.9508884663301</v>
      </c>
      <c r="G79" s="1">
        <f>(INDEX('Infometrics inputs'!$J$93:$AR$106,MATCH('Rating units'!$B79,'Infometrics inputs'!$B$93:$B$106,0),MATCH('Rating units'!G$56,'Infometrics inputs'!$J$70:$AR$70,0))+1)*F79</f>
        <v>5005.0852547953273</v>
      </c>
      <c r="H79" s="1">
        <f>(INDEX('Infometrics inputs'!$J$93:$AR$106,MATCH('Rating units'!$B79,'Infometrics inputs'!$B$93:$B$106,0),MATCH('Rating units'!H$56,'Infometrics inputs'!$J$70:$AR$70,0))+1)*G79</f>
        <v>4994.4895311361497</v>
      </c>
      <c r="I79" s="1">
        <f>(INDEX('Infometrics inputs'!$J$93:$AR$106,MATCH('Rating units'!$B79,'Infometrics inputs'!$B$93:$B$106,0),MATCH('Rating units'!I$56,'Infometrics inputs'!$J$70:$AR$70,0))+1)*H79</f>
        <v>5009.5466121255067</v>
      </c>
      <c r="J79" s="1">
        <f>(INDEX('Infometrics inputs'!$J$93:$AR$106,MATCH('Rating units'!$B79,'Infometrics inputs'!$B$93:$B$106,0),MATCH('Rating units'!J$56,'Infometrics inputs'!$J$70:$AR$70,0))+1)*I79</f>
        <v>5028.5073807787703</v>
      </c>
      <c r="K79" s="1">
        <f>(INDEX('Infometrics inputs'!$J$93:$AR$106,MATCH('Rating units'!$B79,'Infometrics inputs'!$B$93:$B$106,0),MATCH('Rating units'!K$56,'Infometrics inputs'!$J$70:$AR$70,0))+1)*J79</f>
        <v>5057.5062034249377</v>
      </c>
      <c r="L79" s="1">
        <f>(INDEX('Infometrics inputs'!$J$93:$AR$106,MATCH('Rating units'!$B79,'Infometrics inputs'!$B$93:$B$106,0),MATCH('Rating units'!L$56,'Infometrics inputs'!$J$70:$AR$70,0))+1)*K79</f>
        <v>5091.5240530675583</v>
      </c>
      <c r="M79" s="1">
        <f>(INDEX('Infometrics inputs'!$J$93:$AR$106,MATCH('Rating units'!$B79,'Infometrics inputs'!$B$93:$B$106,0),MATCH('Rating units'!M$56,'Infometrics inputs'!$J$70:$AR$70,0))+1)*L79</f>
        <v>5139.4836443669901</v>
      </c>
      <c r="N79" s="1">
        <f>(INDEX('Infometrics inputs'!$J$93:$AR$106,MATCH('Rating units'!$B79,'Infometrics inputs'!$B$93:$B$106,0),MATCH('Rating units'!N$56,'Infometrics inputs'!$J$70:$AR$70,0))+1)*M79</f>
        <v>5195.808280660508</v>
      </c>
      <c r="O79" s="1">
        <f>(INDEX('Infometrics inputs'!$J$93:$AR$106,MATCH('Rating units'!$B79,'Infometrics inputs'!$B$93:$B$106,0),MATCH('Rating units'!O$56,'Infometrics inputs'!$J$70:$AR$70,0))+1)*N79</f>
        <v>5218.67273697768</v>
      </c>
      <c r="P79" s="1">
        <f>(INDEX('Infometrics inputs'!$J$93:$AR$106,MATCH('Rating units'!$B79,'Infometrics inputs'!$B$93:$B$106,0),MATCH('Rating units'!P$56,'Infometrics inputs'!$J$70:$AR$70,0))+1)*O79</f>
        <v>5240.4218539623052</v>
      </c>
      <c r="Q79" s="1">
        <f>(INDEX('Infometrics inputs'!$J$93:$AR$106,MATCH('Rating units'!$B79,'Infometrics inputs'!$B$93:$B$106,0),MATCH('Rating units'!Q$56,'Infometrics inputs'!$J$70:$AR$70,0))+1)*P79</f>
        <v>5259.9402922818417</v>
      </c>
      <c r="R79" s="1">
        <f>(INDEX('Infometrics inputs'!$J$93:$AR$106,MATCH('Rating units'!$B79,'Infometrics inputs'!$B$93:$B$106,0),MATCH('Rating units'!R$56,'Infometrics inputs'!$J$70:$AR$70,0))+1)*Q79</f>
        <v>5274.9973732711969</v>
      </c>
      <c r="S79" s="1">
        <f>(INDEX('Infometrics inputs'!$J$93:$AR$106,MATCH('Rating units'!$B79,'Infometrics inputs'!$B$93:$B$106,0),MATCH('Rating units'!S$56,'Infometrics inputs'!$J$70:$AR$70,0))+1)*R79</f>
        <v>5287.8237755954642</v>
      </c>
      <c r="T79" s="1">
        <f>(INDEX('Infometrics inputs'!$J$93:$AR$106,MATCH('Rating units'!$B79,'Infometrics inputs'!$B$93:$B$106,0),MATCH('Rating units'!T$56,'Infometrics inputs'!$J$70:$AR$70,0))+1)*S79</f>
        <v>5300.0925082534577</v>
      </c>
      <c r="U79" s="1">
        <f>(INDEX('Infometrics inputs'!$J$93:$AR$106,MATCH('Rating units'!$B79,'Infometrics inputs'!$B$93:$B$106,0),MATCH('Rating units'!U$56,'Infometrics inputs'!$J$70:$AR$70,0))+1)*T79</f>
        <v>5313.476580243997</v>
      </c>
      <c r="V79" s="1">
        <f>(INDEX('Infometrics inputs'!$J$93:$AR$106,MATCH('Rating units'!$B79,'Infometrics inputs'!$B$93:$B$106,0),MATCH('Rating units'!V$56,'Infometrics inputs'!$J$70:$AR$70,0))+1)*U79</f>
        <v>5326.3029825682625</v>
      </c>
      <c r="W79" s="1">
        <f>(INDEX('Infometrics inputs'!$J$93:$AR$106,MATCH('Rating units'!$B79,'Infometrics inputs'!$B$93:$B$106,0),MATCH('Rating units'!W$56,'Infometrics inputs'!$J$70:$AR$70,0))+1)*V79</f>
        <v>5332.4373488972587</v>
      </c>
      <c r="X79" s="1">
        <f>(INDEX('Infometrics inputs'!$J$93:$AR$106,MATCH('Rating units'!$B79,'Infometrics inputs'!$B$93:$B$106,0),MATCH('Rating units'!X$56,'Infometrics inputs'!$J$70:$AR$70,0))+1)*W79</f>
        <v>5325.7453129019905</v>
      </c>
      <c r="Y79" s="1">
        <f>(INDEX('Infometrics inputs'!$J$93:$AR$106,MATCH('Rating units'!$B79,'Infometrics inputs'!$B$93:$B$106,0),MATCH('Rating units'!Y$56,'Infometrics inputs'!$J$70:$AR$70,0))+1)*X79</f>
        <v>5318.4956072404475</v>
      </c>
      <c r="Z79" s="1">
        <f>(INDEX('Infometrics inputs'!$J$93:$AR$106,MATCH('Rating units'!$B79,'Infometrics inputs'!$B$93:$B$106,0),MATCH('Rating units'!Z$56,'Infometrics inputs'!$J$70:$AR$70,0))+1)*Y79</f>
        <v>5312.9189105777232</v>
      </c>
      <c r="AA79" s="1">
        <f>(INDEX('Infometrics inputs'!$J$93:$AR$106,MATCH('Rating units'!$B79,'Infometrics inputs'!$B$93:$B$106,0),MATCH('Rating units'!AA$56,'Infometrics inputs'!$J$70:$AR$70,0))+1)*Z79</f>
        <v>5309.5728925800895</v>
      </c>
      <c r="AB79" s="1">
        <f>(INDEX('Infometrics inputs'!$J$93:$AR$106,MATCH('Rating units'!$B79,'Infometrics inputs'!$B$93:$B$106,0),MATCH('Rating units'!AB$56,'Infometrics inputs'!$J$70:$AR$70,0))+1)*AA79</f>
        <v>5308.4575532475446</v>
      </c>
      <c r="AC79" s="1">
        <f>(INDEX('Infometrics inputs'!$J$93:$AR$106,MATCH('Rating units'!$B79,'Infometrics inputs'!$B$93:$B$106,0),MATCH('Rating units'!AC$56,'Infometrics inputs'!$J$70:$AR$70,0))+1)*AB79</f>
        <v>5307.8998835812718</v>
      </c>
      <c r="AD79" s="1">
        <f>(INDEX('Infometrics inputs'!$J$93:$AR$106,MATCH('Rating units'!$B79,'Infometrics inputs'!$B$93:$B$106,0),MATCH('Rating units'!AD$56,'Infometrics inputs'!$J$70:$AR$70,0))+1)*AC79</f>
        <v>5310.1305622463597</v>
      </c>
      <c r="AE79" s="1">
        <f>(INDEX('Infometrics inputs'!$J$93:$AR$106,MATCH('Rating units'!$B79,'Infometrics inputs'!$B$93:$B$106,0),MATCH('Rating units'!AE$56,'Infometrics inputs'!$J$70:$AR$70,0))+1)*AD79</f>
        <v>5313.4765802439961</v>
      </c>
      <c r="AF79" s="1">
        <f>(INDEX('Infometrics inputs'!$J$93:$AR$106,MATCH('Rating units'!$B79,'Infometrics inputs'!$B$93:$B$106,0),MATCH('Rating units'!AF$56,'Infometrics inputs'!$J$70:$AR$70,0))+1)*AE79</f>
        <v>5318.4956072404475</v>
      </c>
      <c r="AG79" s="1">
        <f>(INDEX('Infometrics inputs'!$J$93:$AR$106,MATCH('Rating units'!$B79,'Infometrics inputs'!$B$93:$B$106,0),MATCH('Rating units'!AG$56,'Infometrics inputs'!$J$70:$AR$70,0))+1)*AF79</f>
        <v>5322.956964570626</v>
      </c>
      <c r="AH79" s="1">
        <f>(INDEX('Infometrics inputs'!$J$93:$AR$106,MATCH('Rating units'!$B79,'Infometrics inputs'!$B$93:$B$106,0),MATCH('Rating units'!AH$56,'Infometrics inputs'!$J$70:$AR$70,0))+1)*AG79</f>
        <v>5327.9759915670775</v>
      </c>
      <c r="AI79" s="1">
        <f>(INDEX('Infometrics inputs'!$J$93:$AR$106,MATCH('Rating units'!$B79,'Infometrics inputs'!$B$93:$B$106,0),MATCH('Rating units'!AI$56,'Infometrics inputs'!$J$70:$AR$70,0))+1)*AH79</f>
        <v>5332.4522901253649</v>
      </c>
      <c r="AJ79" s="1">
        <f>(INDEX('Infometrics inputs'!$J$93:$AR$106,MATCH('Rating units'!$B79,'Infometrics inputs'!$B$93:$B$106,0),MATCH('Rating units'!AJ$56,'Infometrics inputs'!$J$70:$AR$70,0))+1)*AI79</f>
        <v>5336.932336500342</v>
      </c>
      <c r="AK79" s="1">
        <f>(INDEX('Infometrics inputs'!$J$93:$AR$106,MATCH('Rating units'!$B79,'Infometrics inputs'!$B$93:$B$106,0),MATCH('Rating units'!AK$56,'Infometrics inputs'!$J$70:$AR$70,0))+1)*AJ79</f>
        <v>5341.4161338298982</v>
      </c>
      <c r="AL79" s="1">
        <f>(INDEX('Infometrics inputs'!$J$93:$AR$106,MATCH('Rating units'!$B79,'Infometrics inputs'!$B$93:$B$106,0),MATCH('Rating units'!AL$56,'Infometrics inputs'!$J$70:$AR$70,0))+1)*AK79</f>
        <v>5345.9036852545487</v>
      </c>
    </row>
    <row r="81" spans="1:38" x14ac:dyDescent="0.35">
      <c r="A81" t="s">
        <v>69</v>
      </c>
      <c r="B81" s="2" t="s">
        <v>37</v>
      </c>
      <c r="D81" s="2"/>
      <c r="E81" s="2"/>
      <c r="F81" s="2">
        <v>2022</v>
      </c>
      <c r="G81" s="2">
        <v>2023</v>
      </c>
      <c r="H81" s="2">
        <v>2024</v>
      </c>
      <c r="I81" s="2">
        <v>2025</v>
      </c>
      <c r="J81" s="2">
        <v>2026</v>
      </c>
      <c r="K81" s="2">
        <v>2027</v>
      </c>
      <c r="L81" s="2">
        <v>2028</v>
      </c>
      <c r="M81" s="2">
        <v>2029</v>
      </c>
      <c r="N81" s="2">
        <v>2030</v>
      </c>
      <c r="O81" s="2">
        <v>2031</v>
      </c>
      <c r="P81" s="2">
        <v>2032</v>
      </c>
      <c r="Q81" s="2">
        <v>2033</v>
      </c>
      <c r="R81" s="2">
        <v>2034</v>
      </c>
      <c r="S81" s="2">
        <v>2035</v>
      </c>
      <c r="T81" s="2">
        <v>2036</v>
      </c>
      <c r="U81" s="2">
        <v>2037</v>
      </c>
      <c r="V81" s="2">
        <v>2038</v>
      </c>
      <c r="W81" s="2">
        <v>2039</v>
      </c>
      <c r="X81" s="2">
        <v>2040</v>
      </c>
      <c r="Y81" s="2">
        <v>2041</v>
      </c>
      <c r="Z81" s="2">
        <v>2042</v>
      </c>
      <c r="AA81" s="2">
        <v>2043</v>
      </c>
      <c r="AB81" s="2">
        <v>2044</v>
      </c>
      <c r="AC81" s="2">
        <v>2045</v>
      </c>
      <c r="AD81" s="2">
        <v>2046</v>
      </c>
      <c r="AE81" s="2">
        <v>2047</v>
      </c>
      <c r="AF81" s="2">
        <v>2048</v>
      </c>
      <c r="AG81" s="2">
        <v>2049</v>
      </c>
      <c r="AH81" s="2">
        <v>2050</v>
      </c>
      <c r="AI81" s="2">
        <v>2051</v>
      </c>
      <c r="AJ81" s="2">
        <v>2052</v>
      </c>
      <c r="AK81" s="2">
        <v>2053</v>
      </c>
      <c r="AL81" s="2">
        <v>2054</v>
      </c>
    </row>
    <row r="82" spans="1:38" x14ac:dyDescent="0.35">
      <c r="C82" t="s">
        <v>14</v>
      </c>
      <c r="D82" s="4"/>
      <c r="E82" s="4"/>
      <c r="F82" s="4">
        <f t="shared" ref="F82:AI90" si="5">F57+F31</f>
        <v>5064</v>
      </c>
      <c r="G82" s="4">
        <f t="shared" si="5"/>
        <v>5244.3353587128304</v>
      </c>
      <c r="H82" s="4">
        <f t="shared" si="5"/>
        <v>5395.7489858037616</v>
      </c>
      <c r="I82" s="4">
        <f t="shared" si="5"/>
        <v>5561.8401426834962</v>
      </c>
      <c r="J82" s="4">
        <f t="shared" si="5"/>
        <v>5729.696886543773</v>
      </c>
      <c r="K82" s="4">
        <f t="shared" si="5"/>
        <v>5902.4894931163308</v>
      </c>
      <c r="L82" s="4">
        <f t="shared" si="5"/>
        <v>6077.2399141319338</v>
      </c>
      <c r="M82" s="4">
        <f t="shared" si="5"/>
        <v>6232.2130942768117</v>
      </c>
      <c r="N82" s="4">
        <f t="shared" si="5"/>
        <v>6388.9660200863646</v>
      </c>
      <c r="O82" s="4">
        <f t="shared" si="5"/>
        <v>6523.0181692827919</v>
      </c>
      <c r="P82" s="4">
        <f t="shared" si="5"/>
        <v>6652.8987554584328</v>
      </c>
      <c r="Q82" s="4">
        <f t="shared" si="5"/>
        <v>6778.63011987559</v>
      </c>
      <c r="R82" s="4">
        <f t="shared" si="5"/>
        <v>6902.1743728669553</v>
      </c>
      <c r="S82" s="4">
        <f t="shared" si="5"/>
        <v>7023.3327866320797</v>
      </c>
      <c r="T82" s="4">
        <f t="shared" si="5"/>
        <v>7142.7688982596728</v>
      </c>
      <c r="U82" s="4">
        <f t="shared" si="5"/>
        <v>7261.3801120666667</v>
      </c>
      <c r="V82" s="4">
        <f t="shared" si="5"/>
        <v>7378.0970964082908</v>
      </c>
      <c r="W82" s="4">
        <f t="shared" si="5"/>
        <v>7483.2215648144875</v>
      </c>
      <c r="X82" s="4">
        <f t="shared" si="5"/>
        <v>7578.5791048368947</v>
      </c>
      <c r="Y82" s="4">
        <f t="shared" si="5"/>
        <v>7671.4592875293074</v>
      </c>
      <c r="Z82" s="4">
        <f t="shared" si="5"/>
        <v>7763.1339038215574</v>
      </c>
      <c r="AA82" s="4">
        <f t="shared" si="5"/>
        <v>7853.9039964600106</v>
      </c>
      <c r="AB82" s="4">
        <f t="shared" si="5"/>
        <v>7941.992810800788</v>
      </c>
      <c r="AC82" s="4">
        <f t="shared" si="5"/>
        <v>8027.7717685077414</v>
      </c>
      <c r="AD82" s="4">
        <f t="shared" si="5"/>
        <v>8112.1365518178318</v>
      </c>
      <c r="AE82" s="4">
        <f t="shared" si="5"/>
        <v>8193.629591105846</v>
      </c>
      <c r="AF82" s="4">
        <f t="shared" si="5"/>
        <v>8272.6476349896147</v>
      </c>
      <c r="AG82" s="4">
        <f t="shared" si="5"/>
        <v>8343.8933957857589</v>
      </c>
      <c r="AH82" s="4">
        <f t="shared" si="5"/>
        <v>8412.5889627287252</v>
      </c>
      <c r="AI82" s="4">
        <f t="shared" si="5"/>
        <v>8477.9176357387623</v>
      </c>
      <c r="AJ82" s="4">
        <f t="shared" ref="AJ82:AL82" si="6">AJ57+AJ31</f>
        <v>8540.5593004809343</v>
      </c>
      <c r="AK82" s="4">
        <f t="shared" si="6"/>
        <v>8601.1689112926961</v>
      </c>
      <c r="AL82" s="4">
        <f t="shared" si="6"/>
        <v>8651.6610191222953</v>
      </c>
    </row>
    <row r="83" spans="1:38" x14ac:dyDescent="0.35">
      <c r="C83" t="s">
        <v>15</v>
      </c>
      <c r="D83" s="4"/>
      <c r="E83" s="4"/>
      <c r="F83" s="4">
        <f t="shared" ref="F83:S83" si="7">F58+F32</f>
        <v>3146</v>
      </c>
      <c r="G83" s="4">
        <f t="shared" si="7"/>
        <v>3293.4165226890686</v>
      </c>
      <c r="H83" s="4">
        <f t="shared" si="7"/>
        <v>3385.6720401845419</v>
      </c>
      <c r="I83" s="4">
        <f t="shared" si="7"/>
        <v>3477.2785197308472</v>
      </c>
      <c r="J83" s="4">
        <f t="shared" si="7"/>
        <v>3566.8297470254756</v>
      </c>
      <c r="K83" s="4">
        <f t="shared" si="7"/>
        <v>3654.4818595892725</v>
      </c>
      <c r="L83" s="4">
        <f t="shared" si="7"/>
        <v>3740.1851046804331</v>
      </c>
      <c r="M83" s="4">
        <f t="shared" si="7"/>
        <v>3814.5232774481246</v>
      </c>
      <c r="N83" s="4">
        <f t="shared" si="7"/>
        <v>3885.4500627162961</v>
      </c>
      <c r="O83" s="4">
        <f t="shared" si="7"/>
        <v>3951.1347248003112</v>
      </c>
      <c r="P83" s="4">
        <f t="shared" si="7"/>
        <v>4013.3935726207928</v>
      </c>
      <c r="Q83" s="4">
        <f t="shared" si="7"/>
        <v>4072.720670748683</v>
      </c>
      <c r="R83" s="4">
        <f t="shared" si="7"/>
        <v>4123.9689941574861</v>
      </c>
      <c r="S83" s="4">
        <f t="shared" si="7"/>
        <v>4172.8739294960887</v>
      </c>
      <c r="T83" s="4">
        <f t="shared" si="5"/>
        <v>4219.5904914829343</v>
      </c>
      <c r="U83" s="4">
        <f t="shared" si="5"/>
        <v>4264.1647861664069</v>
      </c>
      <c r="V83" s="4">
        <f t="shared" si="5"/>
        <v>4306.1793133901747</v>
      </c>
      <c r="W83" s="4">
        <f t="shared" si="5"/>
        <v>4351.3365377471609</v>
      </c>
      <c r="X83" s="4">
        <f t="shared" si="5"/>
        <v>4393.214212406253</v>
      </c>
      <c r="Y83" s="4">
        <f t="shared" si="5"/>
        <v>4432.658385304152</v>
      </c>
      <c r="Z83" s="4">
        <f t="shared" si="5"/>
        <v>4469.7909731412456</v>
      </c>
      <c r="AA83" s="4">
        <f t="shared" si="5"/>
        <v>4504.3737882442783</v>
      </c>
      <c r="AB83" s="4">
        <f t="shared" si="5"/>
        <v>4546.0360763025774</v>
      </c>
      <c r="AC83" s="4">
        <f t="shared" si="5"/>
        <v>4584.9656270346977</v>
      </c>
      <c r="AD83" s="4">
        <f t="shared" si="5"/>
        <v>4621.4799379237702</v>
      </c>
      <c r="AE83" s="4">
        <f t="shared" si="5"/>
        <v>4655.5214010047912</v>
      </c>
      <c r="AF83" s="4">
        <f t="shared" si="5"/>
        <v>4687.0426060116451</v>
      </c>
      <c r="AG83" s="4">
        <f t="shared" si="5"/>
        <v>4724.2210557257122</v>
      </c>
      <c r="AH83" s="4">
        <f t="shared" si="5"/>
        <v>4759.373765149594</v>
      </c>
      <c r="AI83" s="4">
        <f t="shared" si="5"/>
        <v>4792.8559709044557</v>
      </c>
      <c r="AJ83" s="4">
        <f t="shared" ref="AJ83:AL83" si="8">AJ58+AJ32</f>
        <v>4825.0736461609458</v>
      </c>
      <c r="AK83" s="4">
        <f t="shared" si="8"/>
        <v>4856.2841545969795</v>
      </c>
      <c r="AL83" s="4">
        <f t="shared" si="8"/>
        <v>4880.8160848303187</v>
      </c>
    </row>
    <row r="84" spans="1:38" x14ac:dyDescent="0.35">
      <c r="C84" t="s">
        <v>16</v>
      </c>
      <c r="D84" s="4"/>
      <c r="E84" s="4"/>
      <c r="F84" s="4">
        <f t="shared" si="5"/>
        <v>2266</v>
      </c>
      <c r="G84" s="4">
        <f t="shared" si="5"/>
        <v>2305.0570640243782</v>
      </c>
      <c r="H84" s="4">
        <f t="shared" si="5"/>
        <v>2322.3559279268907</v>
      </c>
      <c r="I84" s="4">
        <f t="shared" si="5"/>
        <v>2338.2645315608856</v>
      </c>
      <c r="J84" s="4">
        <f t="shared" si="5"/>
        <v>2351.9841039110979</v>
      </c>
      <c r="K84" s="4">
        <f t="shared" si="5"/>
        <v>2363.1300472602543</v>
      </c>
      <c r="L84" s="4">
        <f t="shared" si="5"/>
        <v>2370.974407946755</v>
      </c>
      <c r="M84" s="4">
        <f t="shared" si="5"/>
        <v>2385.7897637270976</v>
      </c>
      <c r="N84" s="4">
        <f t="shared" si="5"/>
        <v>2398.6299154119761</v>
      </c>
      <c r="O84" s="4">
        <f t="shared" si="5"/>
        <v>2409.5067008454489</v>
      </c>
      <c r="P84" s="4">
        <f t="shared" si="5"/>
        <v>2419.2466412788326</v>
      </c>
      <c r="Q84" s="4">
        <f t="shared" si="5"/>
        <v>2427.6121824509501</v>
      </c>
      <c r="R84" s="4">
        <f t="shared" si="5"/>
        <v>2440.6434152046045</v>
      </c>
      <c r="S84" s="4">
        <f t="shared" si="5"/>
        <v>2452.8984260169896</v>
      </c>
      <c r="T84" s="4">
        <f t="shared" si="5"/>
        <v>2464.7541947824429</v>
      </c>
      <c r="U84" s="4">
        <f t="shared" si="5"/>
        <v>2476.0126255848186</v>
      </c>
      <c r="V84" s="4">
        <f t="shared" si="5"/>
        <v>2485.824960828093</v>
      </c>
      <c r="W84" s="4">
        <f t="shared" si="5"/>
        <v>2499.099774221294</v>
      </c>
      <c r="X84" s="4">
        <f t="shared" si="5"/>
        <v>2510.4332177868996</v>
      </c>
      <c r="Y84" s="4">
        <f t="shared" si="5"/>
        <v>2520.7696543318284</v>
      </c>
      <c r="Z84" s="4">
        <f t="shared" si="5"/>
        <v>2530.288723132227</v>
      </c>
      <c r="AA84" s="4">
        <f t="shared" si="5"/>
        <v>2538.6440359755552</v>
      </c>
      <c r="AB84" s="4">
        <f t="shared" si="5"/>
        <v>2549.2135903280277</v>
      </c>
      <c r="AC84" s="4">
        <f t="shared" si="5"/>
        <v>2558.8255599282993</v>
      </c>
      <c r="AD84" s="4">
        <f t="shared" si="5"/>
        <v>2568.0293068426213</v>
      </c>
      <c r="AE84" s="4">
        <f t="shared" si="5"/>
        <v>2576.8205261021635</v>
      </c>
      <c r="AF84" s="4">
        <f t="shared" si="5"/>
        <v>2584.8318797996403</v>
      </c>
      <c r="AG84" s="4">
        <f t="shared" si="5"/>
        <v>2595.1899909397134</v>
      </c>
      <c r="AH84" s="4">
        <f t="shared" si="5"/>
        <v>2604.7461431826773</v>
      </c>
      <c r="AI84" s="4">
        <f t="shared" si="5"/>
        <v>2614.0136314145989</v>
      </c>
      <c r="AJ84" s="4">
        <f t="shared" ref="AJ84:AL84" si="9">AJ59+AJ33</f>
        <v>2623.1116549449575</v>
      </c>
      <c r="AK84" s="4">
        <f t="shared" si="9"/>
        <v>2631.7500039167339</v>
      </c>
      <c r="AL84" s="4">
        <f t="shared" si="9"/>
        <v>2637.9531942093363</v>
      </c>
    </row>
    <row r="85" spans="1:38" x14ac:dyDescent="0.35">
      <c r="C85" t="s">
        <v>17</v>
      </c>
      <c r="D85" s="4"/>
      <c r="E85" s="4"/>
      <c r="F85" s="4">
        <f t="shared" si="5"/>
        <v>243</v>
      </c>
      <c r="G85" s="4">
        <f t="shared" si="5"/>
        <v>254.40431080377707</v>
      </c>
      <c r="H85" s="4">
        <f t="shared" si="5"/>
        <v>255.27626366080568</v>
      </c>
      <c r="I85" s="4">
        <f t="shared" si="5"/>
        <v>256.14700021045576</v>
      </c>
      <c r="J85" s="4">
        <f t="shared" si="5"/>
        <v>256.94516273366435</v>
      </c>
      <c r="K85" s="4">
        <f t="shared" si="5"/>
        <v>257.61267507204013</v>
      </c>
      <c r="L85" s="4">
        <f t="shared" si="5"/>
        <v>258.05094567299722</v>
      </c>
      <c r="M85" s="4">
        <f t="shared" si="5"/>
        <v>258.96521177302361</v>
      </c>
      <c r="N85" s="4">
        <f t="shared" si="5"/>
        <v>259.72568409946678</v>
      </c>
      <c r="O85" s="4">
        <f t="shared" si="5"/>
        <v>260.32598752995017</v>
      </c>
      <c r="P85" s="4">
        <f t="shared" si="5"/>
        <v>260.84196312137556</v>
      </c>
      <c r="Q85" s="4">
        <f t="shared" si="5"/>
        <v>261.30901946082838</v>
      </c>
      <c r="R85" s="4">
        <f t="shared" si="5"/>
        <v>261.83689575969538</v>
      </c>
      <c r="S85" s="4">
        <f t="shared" si="5"/>
        <v>262.40017057670366</v>
      </c>
      <c r="T85" s="4">
        <f t="shared" si="5"/>
        <v>262.9311463153611</v>
      </c>
      <c r="U85" s="4">
        <f t="shared" si="5"/>
        <v>263.36200252485276</v>
      </c>
      <c r="V85" s="4">
        <f t="shared" si="5"/>
        <v>263.62429619795557</v>
      </c>
      <c r="W85" s="4">
        <f t="shared" si="5"/>
        <v>263.84495839882243</v>
      </c>
      <c r="X85" s="4">
        <f t="shared" si="5"/>
        <v>263.92710126358946</v>
      </c>
      <c r="Y85" s="4">
        <f t="shared" si="5"/>
        <v>263.85800127286075</v>
      </c>
      <c r="Z85" s="4">
        <f t="shared" si="5"/>
        <v>263.62201828565514</v>
      </c>
      <c r="AA85" s="4">
        <f t="shared" si="5"/>
        <v>263.20872211469276</v>
      </c>
      <c r="AB85" s="4">
        <f t="shared" si="5"/>
        <v>263.26071816686704</v>
      </c>
      <c r="AC85" s="4">
        <f t="shared" si="5"/>
        <v>263.21247855069788</v>
      </c>
      <c r="AD85" s="4">
        <f t="shared" si="5"/>
        <v>263.04559555422099</v>
      </c>
      <c r="AE85" s="4">
        <f t="shared" si="5"/>
        <v>262.74181634969659</v>
      </c>
      <c r="AF85" s="4">
        <f t="shared" si="5"/>
        <v>262.29071074984495</v>
      </c>
      <c r="AG85" s="4">
        <f t="shared" si="5"/>
        <v>262.06776549673907</v>
      </c>
      <c r="AH85" s="4">
        <f t="shared" si="5"/>
        <v>261.76659383903461</v>
      </c>
      <c r="AI85" s="4">
        <f t="shared" si="5"/>
        <v>261.37024672240193</v>
      </c>
      <c r="AJ85" s="4">
        <f t="shared" ref="AJ85:AL85" si="10">AJ60+AJ34</f>
        <v>260.86699018615121</v>
      </c>
      <c r="AK85" s="4">
        <f t="shared" si="10"/>
        <v>260.24769781641265</v>
      </c>
      <c r="AL85" s="4">
        <f t="shared" si="10"/>
        <v>259.67794883625322</v>
      </c>
    </row>
    <row r="86" spans="1:38" x14ac:dyDescent="0.35">
      <c r="C86" t="s">
        <v>18</v>
      </c>
      <c r="D86" s="4"/>
      <c r="E86" s="4"/>
      <c r="F86" s="4">
        <f t="shared" si="5"/>
        <v>0</v>
      </c>
      <c r="G86" s="4">
        <f t="shared" si="5"/>
        <v>0</v>
      </c>
      <c r="H86" s="4">
        <f t="shared" si="5"/>
        <v>0</v>
      </c>
      <c r="I86" s="4">
        <f t="shared" si="5"/>
        <v>0</v>
      </c>
      <c r="J86" s="4">
        <f t="shared" si="5"/>
        <v>0</v>
      </c>
      <c r="K86" s="4">
        <f t="shared" si="5"/>
        <v>0</v>
      </c>
      <c r="L86" s="4">
        <f t="shared" si="5"/>
        <v>0</v>
      </c>
      <c r="M86" s="4">
        <f t="shared" si="5"/>
        <v>0</v>
      </c>
      <c r="N86" s="4">
        <f t="shared" si="5"/>
        <v>0</v>
      </c>
      <c r="O86" s="4">
        <f t="shared" si="5"/>
        <v>0</v>
      </c>
      <c r="P86" s="4">
        <f t="shared" si="5"/>
        <v>0</v>
      </c>
      <c r="Q86" s="4">
        <f t="shared" si="5"/>
        <v>0</v>
      </c>
      <c r="R86" s="4">
        <f t="shared" si="5"/>
        <v>0</v>
      </c>
      <c r="S86" s="4">
        <f t="shared" si="5"/>
        <v>0</v>
      </c>
      <c r="T86" s="4">
        <f t="shared" si="5"/>
        <v>0</v>
      </c>
      <c r="U86" s="4">
        <f t="shared" si="5"/>
        <v>0</v>
      </c>
      <c r="V86" s="4">
        <f t="shared" si="5"/>
        <v>0</v>
      </c>
      <c r="W86" s="4">
        <f t="shared" si="5"/>
        <v>0</v>
      </c>
      <c r="X86" s="4">
        <f t="shared" si="5"/>
        <v>0</v>
      </c>
      <c r="Y86" s="4">
        <f t="shared" si="5"/>
        <v>0</v>
      </c>
      <c r="Z86" s="4">
        <f t="shared" si="5"/>
        <v>0</v>
      </c>
      <c r="AA86" s="4">
        <f t="shared" si="5"/>
        <v>0</v>
      </c>
      <c r="AB86" s="4">
        <f t="shared" si="5"/>
        <v>0</v>
      </c>
      <c r="AC86" s="4">
        <f t="shared" si="5"/>
        <v>0</v>
      </c>
      <c r="AD86" s="4">
        <f t="shared" si="5"/>
        <v>0</v>
      </c>
      <c r="AE86" s="4">
        <f t="shared" si="5"/>
        <v>0</v>
      </c>
      <c r="AF86" s="4">
        <f t="shared" si="5"/>
        <v>0</v>
      </c>
      <c r="AG86" s="4">
        <f t="shared" si="5"/>
        <v>0</v>
      </c>
      <c r="AH86" s="4">
        <f t="shared" si="5"/>
        <v>0</v>
      </c>
      <c r="AI86" s="4">
        <f t="shared" si="5"/>
        <v>0</v>
      </c>
      <c r="AJ86" s="4">
        <f t="shared" ref="AJ86:AL86" si="11">AJ61+AJ35</f>
        <v>0</v>
      </c>
      <c r="AK86" s="4">
        <f t="shared" si="11"/>
        <v>0</v>
      </c>
      <c r="AL86" s="4">
        <f t="shared" si="11"/>
        <v>0</v>
      </c>
    </row>
    <row r="87" spans="1:38" x14ac:dyDescent="0.35">
      <c r="C87" t="s">
        <v>19</v>
      </c>
      <c r="D87" s="4"/>
      <c r="E87" s="4"/>
      <c r="F87" s="4">
        <f t="shared" si="5"/>
        <v>189</v>
      </c>
      <c r="G87" s="4">
        <f t="shared" si="5"/>
        <v>195.37909617739876</v>
      </c>
      <c r="H87" s="4">
        <f t="shared" si="5"/>
        <v>198.28984349967183</v>
      </c>
      <c r="I87" s="4">
        <f t="shared" si="5"/>
        <v>201.36783884583909</v>
      </c>
      <c r="J87" s="4">
        <f t="shared" si="5"/>
        <v>204.45243925618152</v>
      </c>
      <c r="K87" s="4">
        <f t="shared" si="5"/>
        <v>207.56890447430024</v>
      </c>
      <c r="L87" s="4">
        <f t="shared" si="5"/>
        <v>210.68761769458436</v>
      </c>
      <c r="M87" s="4">
        <f t="shared" si="5"/>
        <v>213.49395907011021</v>
      </c>
      <c r="N87" s="4">
        <f t="shared" si="5"/>
        <v>216.2523764918152</v>
      </c>
      <c r="O87" s="4">
        <f t="shared" si="5"/>
        <v>218.74978398384098</v>
      </c>
      <c r="P87" s="4">
        <f t="shared" si="5"/>
        <v>221.25642349615677</v>
      </c>
      <c r="Q87" s="4">
        <f t="shared" si="5"/>
        <v>223.85085973272666</v>
      </c>
      <c r="R87" s="4">
        <f t="shared" si="5"/>
        <v>226.16916265976388</v>
      </c>
      <c r="S87" s="4">
        <f t="shared" si="5"/>
        <v>228.50621785595513</v>
      </c>
      <c r="T87" s="4">
        <f t="shared" si="5"/>
        <v>230.81880192130083</v>
      </c>
      <c r="U87" s="4">
        <f t="shared" si="5"/>
        <v>233.09830048290945</v>
      </c>
      <c r="V87" s="4">
        <f t="shared" si="5"/>
        <v>235.34087840579201</v>
      </c>
      <c r="W87" s="4">
        <f t="shared" si="5"/>
        <v>236.96395711655447</v>
      </c>
      <c r="X87" s="4">
        <f t="shared" si="5"/>
        <v>238.42831433132994</v>
      </c>
      <c r="Y87" s="4">
        <f t="shared" si="5"/>
        <v>239.79219830994867</v>
      </c>
      <c r="Z87" s="4">
        <f t="shared" si="5"/>
        <v>241.07404597694696</v>
      </c>
      <c r="AA87" s="4">
        <f t="shared" si="5"/>
        <v>242.28853724718383</v>
      </c>
      <c r="AB87" s="4">
        <f t="shared" si="5"/>
        <v>243.30660939580395</v>
      </c>
      <c r="AC87" s="4">
        <f t="shared" si="5"/>
        <v>244.23520646398504</v>
      </c>
      <c r="AD87" s="4">
        <f t="shared" si="5"/>
        <v>245.09078441070199</v>
      </c>
      <c r="AE87" s="4">
        <f t="shared" si="5"/>
        <v>245.86909987668895</v>
      </c>
      <c r="AF87" s="4">
        <f t="shared" si="5"/>
        <v>246.57010795366023</v>
      </c>
      <c r="AG87" s="4">
        <f t="shared" si="5"/>
        <v>247.10057875937173</v>
      </c>
      <c r="AH87" s="4">
        <f t="shared" si="5"/>
        <v>247.53885060965183</v>
      </c>
      <c r="AI87" s="4">
        <f t="shared" si="5"/>
        <v>247.90749639728256</v>
      </c>
      <c r="AJ87" s="4">
        <f t="shared" ref="AJ87:AL87" si="12">AJ62+AJ36</f>
        <v>248.2253128176155</v>
      </c>
      <c r="AK87" s="4">
        <f t="shared" si="12"/>
        <v>248.49695205465727</v>
      </c>
      <c r="AL87" s="4">
        <f t="shared" si="12"/>
        <v>248.63275223015984</v>
      </c>
    </row>
    <row r="88" spans="1:38" x14ac:dyDescent="0.35">
      <c r="C88" t="s">
        <v>20</v>
      </c>
      <c r="D88" s="4"/>
      <c r="E88" s="4"/>
      <c r="F88" s="4">
        <f t="shared" si="5"/>
        <v>294</v>
      </c>
      <c r="G88" s="4">
        <f t="shared" si="5"/>
        <v>308.60599861521985</v>
      </c>
      <c r="H88" s="4">
        <f t="shared" si="5"/>
        <v>309.738059169949</v>
      </c>
      <c r="I88" s="4">
        <f t="shared" si="5"/>
        <v>310.83959516116511</v>
      </c>
      <c r="J88" s="4">
        <f t="shared" si="5"/>
        <v>311.84484871709486</v>
      </c>
      <c r="K88" s="4">
        <f t="shared" si="5"/>
        <v>312.67600170558097</v>
      </c>
      <c r="L88" s="4">
        <f t="shared" si="5"/>
        <v>313.21773241364701</v>
      </c>
      <c r="M88" s="4">
        <f t="shared" si="5"/>
        <v>314.32873501616893</v>
      </c>
      <c r="N88" s="4">
        <f t="shared" si="5"/>
        <v>315.24083376333647</v>
      </c>
      <c r="O88" s="4">
        <f t="shared" si="5"/>
        <v>315.98900681433867</v>
      </c>
      <c r="P88" s="4">
        <f t="shared" si="5"/>
        <v>316.63238262117454</v>
      </c>
      <c r="Q88" s="4">
        <f t="shared" si="5"/>
        <v>317.21623346376219</v>
      </c>
      <c r="R88" s="4">
        <f t="shared" si="5"/>
        <v>317.87997707069036</v>
      </c>
      <c r="S88" s="4">
        <f t="shared" si="5"/>
        <v>318.59030262584031</v>
      </c>
      <c r="T88" s="4">
        <f t="shared" si="5"/>
        <v>319.26015704919672</v>
      </c>
      <c r="U88" s="4">
        <f t="shared" si="5"/>
        <v>319.80245313454338</v>
      </c>
      <c r="V88" s="4">
        <f t="shared" si="5"/>
        <v>320.132555673794</v>
      </c>
      <c r="W88" s="4">
        <f t="shared" si="5"/>
        <v>320.41303242345276</v>
      </c>
      <c r="X88" s="4">
        <f t="shared" si="5"/>
        <v>320.51984766078141</v>
      </c>
      <c r="Y88" s="4">
        <f t="shared" si="5"/>
        <v>320.43109256157874</v>
      </c>
      <c r="Z88" s="4">
        <f t="shared" si="5"/>
        <v>320.12798552467905</v>
      </c>
      <c r="AA88" s="4">
        <f t="shared" si="5"/>
        <v>319.59712955397623</v>
      </c>
      <c r="AB88" s="4">
        <f t="shared" si="5"/>
        <v>319.66407151111082</v>
      </c>
      <c r="AC88" s="4">
        <f t="shared" si="5"/>
        <v>319.60211040412025</v>
      </c>
      <c r="AD88" s="4">
        <f t="shared" si="5"/>
        <v>319.38775846642324</v>
      </c>
      <c r="AE88" s="4">
        <f t="shared" si="5"/>
        <v>318.99757095483415</v>
      </c>
      <c r="AF88" s="4">
        <f t="shared" si="5"/>
        <v>318.41815087324687</v>
      </c>
      <c r="AG88" s="4">
        <f t="shared" si="5"/>
        <v>318.13179008147978</v>
      </c>
      <c r="AH88" s="4">
        <f t="shared" si="5"/>
        <v>317.74495181891723</v>
      </c>
      <c r="AI88" s="4">
        <f t="shared" si="5"/>
        <v>317.23586596688682</v>
      </c>
      <c r="AJ88" s="4">
        <f t="shared" ref="AJ88:AL88" si="13">AJ63+AJ37</f>
        <v>316.58946090476923</v>
      </c>
      <c r="AK88" s="4">
        <f t="shared" si="13"/>
        <v>315.79401426097172</v>
      </c>
      <c r="AL88" s="4">
        <f t="shared" si="13"/>
        <v>315.062203348678</v>
      </c>
    </row>
    <row r="89" spans="1:38" x14ac:dyDescent="0.35">
      <c r="C89" t="s">
        <v>21</v>
      </c>
      <c r="D89" s="4"/>
      <c r="E89" s="4"/>
      <c r="F89" s="4">
        <f t="shared" si="5"/>
        <v>2726</v>
      </c>
      <c r="G89" s="4">
        <f t="shared" si="5"/>
        <v>2773.6544721651253</v>
      </c>
      <c r="H89" s="4">
        <f t="shared" si="5"/>
        <v>2794.7936495076974</v>
      </c>
      <c r="I89" s="4">
        <f t="shared" si="5"/>
        <v>2814.177433173842</v>
      </c>
      <c r="J89" s="4">
        <f t="shared" si="5"/>
        <v>2830.8857613005166</v>
      </c>
      <c r="K89" s="4">
        <f t="shared" si="5"/>
        <v>2844.4426838625354</v>
      </c>
      <c r="L89" s="4">
        <f t="shared" si="5"/>
        <v>2853.9761930192108</v>
      </c>
      <c r="M89" s="4">
        <f t="shared" si="5"/>
        <v>2871.9484299939813</v>
      </c>
      <c r="N89" s="4">
        <f t="shared" si="5"/>
        <v>2887.5026430296639</v>
      </c>
      <c r="O89" s="4">
        <f t="shared" si="5"/>
        <v>2900.7335592819404</v>
      </c>
      <c r="P89" s="4">
        <f t="shared" si="5"/>
        <v>2912.5821898642885</v>
      </c>
      <c r="Q89" s="4">
        <f t="shared" si="5"/>
        <v>2922.7616986732587</v>
      </c>
      <c r="R89" s="4">
        <f t="shared" si="5"/>
        <v>2938.6288353526047</v>
      </c>
      <c r="S89" s="4">
        <f t="shared" si="5"/>
        <v>2953.5556605324432</v>
      </c>
      <c r="T89" s="4">
        <f t="shared" si="5"/>
        <v>2967.9968241103006</v>
      </c>
      <c r="U89" s="4">
        <f t="shared" si="5"/>
        <v>2981.7068799549738</v>
      </c>
      <c r="V89" s="4">
        <f t="shared" si="5"/>
        <v>2993.6558085483325</v>
      </c>
      <c r="W89" s="4">
        <f t="shared" si="5"/>
        <v>3009.8389962928609</v>
      </c>
      <c r="X89" s="4">
        <f t="shared" si="5"/>
        <v>3023.6909222970885</v>
      </c>
      <c r="Y89" s="4">
        <f t="shared" si="5"/>
        <v>3036.3266823351596</v>
      </c>
      <c r="Z89" s="4">
        <f t="shared" si="5"/>
        <v>3047.9595372037957</v>
      </c>
      <c r="AA89" s="4">
        <f t="shared" si="5"/>
        <v>3058.165368800524</v>
      </c>
      <c r="AB89" s="4">
        <f t="shared" si="5"/>
        <v>3071.0691006546035</v>
      </c>
      <c r="AC89" s="4">
        <f t="shared" si="5"/>
        <v>3082.8023148685111</v>
      </c>
      <c r="AD89" s="4">
        <f t="shared" si="5"/>
        <v>3094.0292126774561</v>
      </c>
      <c r="AE89" s="4">
        <f t="shared" si="5"/>
        <v>3104.7493420620931</v>
      </c>
      <c r="AF89" s="4">
        <f t="shared" si="5"/>
        <v>3114.513319566533</v>
      </c>
      <c r="AG89" s="4">
        <f t="shared" si="5"/>
        <v>3127.138610455494</v>
      </c>
      <c r="AH89" s="4">
        <f t="shared" si="5"/>
        <v>3138.7833712780489</v>
      </c>
      <c r="AI89" s="4">
        <f t="shared" si="5"/>
        <v>3150.0773787908511</v>
      </c>
      <c r="AJ89" s="4">
        <f t="shared" ref="AJ89:AL89" si="14">AJ64+AJ38</f>
        <v>3161.163979615304</v>
      </c>
      <c r="AK89" s="4">
        <f t="shared" si="14"/>
        <v>3171.6896401868762</v>
      </c>
      <c r="AL89" s="4">
        <f t="shared" si="14"/>
        <v>3179.2456984445294</v>
      </c>
    </row>
    <row r="90" spans="1:38" x14ac:dyDescent="0.35">
      <c r="C90" t="s">
        <v>22</v>
      </c>
      <c r="D90" s="4"/>
      <c r="E90" s="4"/>
      <c r="F90" s="4">
        <f t="shared" si="5"/>
        <v>83</v>
      </c>
      <c r="G90" s="4">
        <f t="shared" si="5"/>
        <v>87.123462194092667</v>
      </c>
      <c r="H90" s="4">
        <f t="shared" si="5"/>
        <v>87.443057520767894</v>
      </c>
      <c r="I90" s="4">
        <f t="shared" si="5"/>
        <v>87.754035368628223</v>
      </c>
      <c r="J90" s="4">
        <f t="shared" si="5"/>
        <v>88.037831440540359</v>
      </c>
      <c r="K90" s="4">
        <f t="shared" si="5"/>
        <v>88.272476671983725</v>
      </c>
      <c r="L90" s="4">
        <f t="shared" si="5"/>
        <v>88.425414252832297</v>
      </c>
      <c r="M90" s="4">
        <f t="shared" si="5"/>
        <v>88.739064647421813</v>
      </c>
      <c r="N90" s="4">
        <f t="shared" si="5"/>
        <v>88.996561912778645</v>
      </c>
      <c r="O90" s="4">
        <f t="shared" si="5"/>
        <v>89.207780835340486</v>
      </c>
      <c r="P90" s="4">
        <f t="shared" si="5"/>
        <v>89.389414141351978</v>
      </c>
      <c r="Q90" s="4">
        <f t="shared" si="5"/>
        <v>89.554242780585895</v>
      </c>
      <c r="R90" s="4">
        <f t="shared" si="5"/>
        <v>89.741626179820713</v>
      </c>
      <c r="S90" s="4">
        <f t="shared" si="5"/>
        <v>89.942160265118147</v>
      </c>
      <c r="T90" s="4">
        <f t="shared" si="5"/>
        <v>90.131268826814008</v>
      </c>
      <c r="U90" s="4">
        <f t="shared" si="5"/>
        <v>90.284366020976506</v>
      </c>
      <c r="V90" s="4">
        <f t="shared" si="5"/>
        <v>90.377558234438411</v>
      </c>
      <c r="W90" s="4">
        <f t="shared" si="5"/>
        <v>90.456740446076779</v>
      </c>
      <c r="X90" s="4">
        <f t="shared" si="5"/>
        <v>90.48689576817975</v>
      </c>
      <c r="Y90" s="4">
        <f t="shared" si="5"/>
        <v>90.461839056500096</v>
      </c>
      <c r="Z90" s="4">
        <f t="shared" si="5"/>
        <v>90.376268022273322</v>
      </c>
      <c r="AA90" s="4">
        <f t="shared" ref="F90:AI98" si="15">AA65+AA39</f>
        <v>90.226400520340221</v>
      </c>
      <c r="AB90" s="4">
        <f t="shared" si="15"/>
        <v>90.245299100075499</v>
      </c>
      <c r="AC90" s="4">
        <f t="shared" si="15"/>
        <v>90.227806678714217</v>
      </c>
      <c r="AD90" s="4">
        <f t="shared" si="15"/>
        <v>90.16729235616711</v>
      </c>
      <c r="AE90" s="4">
        <f t="shared" si="15"/>
        <v>90.057137378405571</v>
      </c>
      <c r="AF90" s="4">
        <f t="shared" si="15"/>
        <v>89.893559600270379</v>
      </c>
      <c r="AG90" s="4">
        <f t="shared" si="15"/>
        <v>89.812716247492602</v>
      </c>
      <c r="AH90" s="4">
        <f t="shared" si="15"/>
        <v>89.70350680602084</v>
      </c>
      <c r="AI90" s="4">
        <f t="shared" si="15"/>
        <v>89.559785289971444</v>
      </c>
      <c r="AJ90" s="4">
        <f t="shared" ref="AJ90:AL90" si="16">AJ65+AJ39</f>
        <v>89.37729678604029</v>
      </c>
      <c r="AK90" s="4">
        <f t="shared" si="16"/>
        <v>89.152731917213089</v>
      </c>
      <c r="AL90" s="4">
        <f t="shared" si="16"/>
        <v>88.946132237892073</v>
      </c>
    </row>
    <row r="91" spans="1:38" x14ac:dyDescent="0.35">
      <c r="C91" t="s">
        <v>23</v>
      </c>
      <c r="D91" s="4"/>
      <c r="E91" s="4"/>
      <c r="F91" s="4">
        <f t="shared" si="15"/>
        <v>250</v>
      </c>
      <c r="G91" s="4">
        <f t="shared" si="15"/>
        <v>254.23414817152391</v>
      </c>
      <c r="H91" s="4">
        <f t="shared" si="15"/>
        <v>255.63130519812194</v>
      </c>
      <c r="I91" s="4">
        <f t="shared" si="15"/>
        <v>256.86344496079124</v>
      </c>
      <c r="J91" s="4">
        <f t="shared" si="15"/>
        <v>257.90078388951605</v>
      </c>
      <c r="K91" s="4">
        <f t="shared" si="15"/>
        <v>258.75310398981532</v>
      </c>
      <c r="L91" s="4">
        <f t="shared" si="15"/>
        <v>259.45539156917806</v>
      </c>
      <c r="M91" s="4">
        <f t="shared" si="15"/>
        <v>260.68365066632299</v>
      </c>
      <c r="N91" s="4">
        <f t="shared" si="15"/>
        <v>261.71097595343736</v>
      </c>
      <c r="O91" s="4">
        <f t="shared" si="15"/>
        <v>262.55442824948432</v>
      </c>
      <c r="P91" s="4">
        <f t="shared" si="15"/>
        <v>263.30911412382966</v>
      </c>
      <c r="Q91" s="4">
        <f t="shared" si="15"/>
        <v>264.11298880579585</v>
      </c>
      <c r="R91" s="4">
        <f t="shared" si="15"/>
        <v>264.7667348241456</v>
      </c>
      <c r="S91" s="4">
        <f t="shared" si="15"/>
        <v>265.42859604735895</v>
      </c>
      <c r="T91" s="4">
        <f t="shared" si="15"/>
        <v>265.99769486171516</v>
      </c>
      <c r="U91" s="4">
        <f t="shared" si="15"/>
        <v>266.42909492879068</v>
      </c>
      <c r="V91" s="4">
        <f t="shared" si="15"/>
        <v>266.73108295386032</v>
      </c>
      <c r="W91" s="4">
        <f t="shared" si="15"/>
        <v>266.89889216399592</v>
      </c>
      <c r="X91" s="4">
        <f t="shared" si="15"/>
        <v>266.90958582631492</v>
      </c>
      <c r="Y91" s="4">
        <f t="shared" si="15"/>
        <v>266.74867153917523</v>
      </c>
      <c r="Z91" s="4">
        <f t="shared" si="15"/>
        <v>266.43113401255295</v>
      </c>
      <c r="AA91" s="4">
        <f t="shared" si="15"/>
        <v>265.98915610387598</v>
      </c>
      <c r="AB91" s="4">
        <f t="shared" si="15"/>
        <v>265.33048028851755</v>
      </c>
      <c r="AC91" s="4">
        <f t="shared" si="15"/>
        <v>264.50659913836233</v>
      </c>
      <c r="AD91" s="4">
        <f t="shared" si="15"/>
        <v>263.53038579638161</v>
      </c>
      <c r="AE91" s="4">
        <f t="shared" si="15"/>
        <v>262.41256788171791</v>
      </c>
      <c r="AF91" s="4">
        <f t="shared" si="15"/>
        <v>261.17674615648514</v>
      </c>
      <c r="AG91" s="4">
        <f t="shared" si="15"/>
        <v>260.19838729067584</v>
      </c>
      <c r="AH91" s="4">
        <f t="shared" si="15"/>
        <v>259.07413280452658</v>
      </c>
      <c r="AI91" s="4">
        <f t="shared" si="15"/>
        <v>257.82758346015117</v>
      </c>
      <c r="AJ91" s="4">
        <f t="shared" ref="AJ91:AL91" si="17">AJ66+AJ40</f>
        <v>256.47375792434929</v>
      </c>
      <c r="AK91" s="4">
        <f t="shared" si="17"/>
        <v>255.01694724477795</v>
      </c>
      <c r="AL91" s="4">
        <f t="shared" si="17"/>
        <v>254.33037961964865</v>
      </c>
    </row>
    <row r="92" spans="1:38" x14ac:dyDescent="0.35">
      <c r="C92" t="s">
        <v>24</v>
      </c>
      <c r="D92" s="4"/>
      <c r="E92" s="4"/>
      <c r="F92" s="4">
        <f t="shared" si="15"/>
        <v>445</v>
      </c>
      <c r="G92" s="4">
        <f t="shared" si="15"/>
        <v>459.17656490599518</v>
      </c>
      <c r="H92" s="4">
        <f t="shared" si="15"/>
        <v>464.12551299386553</v>
      </c>
      <c r="I92" s="4">
        <f t="shared" si="15"/>
        <v>469.48036634654676</v>
      </c>
      <c r="J92" s="4">
        <f t="shared" si="15"/>
        <v>474.95473960251672</v>
      </c>
      <c r="K92" s="4">
        <f t="shared" si="15"/>
        <v>480.44127168290987</v>
      </c>
      <c r="L92" s="4">
        <f t="shared" si="15"/>
        <v>485.69333743384766</v>
      </c>
      <c r="M92" s="4">
        <f t="shared" si="15"/>
        <v>491.1199955304196</v>
      </c>
      <c r="N92" s="4">
        <f t="shared" si="15"/>
        <v>496.42814452471907</v>
      </c>
      <c r="O92" s="4">
        <f t="shared" si="15"/>
        <v>501.41145920430415</v>
      </c>
      <c r="P92" s="4">
        <f t="shared" si="15"/>
        <v>506.5421042950266</v>
      </c>
      <c r="Q92" s="4">
        <f t="shared" si="15"/>
        <v>511.8776619118583</v>
      </c>
      <c r="R92" s="4">
        <f t="shared" si="15"/>
        <v>516.07906435813118</v>
      </c>
      <c r="S92" s="4">
        <f t="shared" si="15"/>
        <v>520.12585108827079</v>
      </c>
      <c r="T92" s="4">
        <f t="shared" si="15"/>
        <v>524.0352990945471</v>
      </c>
      <c r="U92" s="4">
        <f t="shared" si="15"/>
        <v>527.85781266708364</v>
      </c>
      <c r="V92" s="4">
        <f t="shared" si="15"/>
        <v>531.61327076422288</v>
      </c>
      <c r="W92" s="4">
        <f t="shared" si="15"/>
        <v>535.96847614835588</v>
      </c>
      <c r="X92" s="4">
        <f t="shared" si="15"/>
        <v>539.79429961938297</v>
      </c>
      <c r="Y92" s="4">
        <f t="shared" si="15"/>
        <v>543.18730122414627</v>
      </c>
      <c r="Z92" s="4">
        <f t="shared" si="15"/>
        <v>546.22919160212882</v>
      </c>
      <c r="AA92" s="4">
        <f t="shared" si="15"/>
        <v>549.09750907858313</v>
      </c>
      <c r="AB92" s="4">
        <f t="shared" si="15"/>
        <v>552.60707402511321</v>
      </c>
      <c r="AC92" s="4">
        <f t="shared" si="15"/>
        <v>555.86803768687787</v>
      </c>
      <c r="AD92" s="4">
        <f t="shared" si="15"/>
        <v>558.79942893577299</v>
      </c>
      <c r="AE92" s="4">
        <f t="shared" si="15"/>
        <v>561.39327680954875</v>
      </c>
      <c r="AF92" s="4">
        <f t="shared" si="15"/>
        <v>563.79312616534344</v>
      </c>
      <c r="AG92" s="4">
        <f t="shared" si="15"/>
        <v>566.33665557274958</v>
      </c>
      <c r="AH92" s="4">
        <f t="shared" si="15"/>
        <v>568.59495057683898</v>
      </c>
      <c r="AI92" s="4">
        <f t="shared" si="15"/>
        <v>570.46217963984702</v>
      </c>
      <c r="AJ92" s="4">
        <f t="shared" ref="AJ92:AL92" si="18">AJ67+AJ41</f>
        <v>571.97645060010666</v>
      </c>
      <c r="AK92" s="4">
        <f t="shared" si="18"/>
        <v>573.30456141977788</v>
      </c>
      <c r="AL92" s="4">
        <f t="shared" si="18"/>
        <v>575.26551965451165</v>
      </c>
    </row>
    <row r="93" spans="1:38" x14ac:dyDescent="0.35">
      <c r="C93" t="s">
        <v>25</v>
      </c>
      <c r="D93" s="4"/>
      <c r="E93" s="4"/>
      <c r="F93" s="4">
        <f t="shared" si="15"/>
        <v>13</v>
      </c>
      <c r="G93" s="4">
        <f t="shared" si="15"/>
        <v>13.616327116666419</v>
      </c>
      <c r="H93" s="4">
        <f t="shared" si="15"/>
        <v>14.003050252402533</v>
      </c>
      <c r="I93" s="4">
        <f t="shared" si="15"/>
        <v>14.38512458236089</v>
      </c>
      <c r="J93" s="4">
        <f t="shared" si="15"/>
        <v>14.758301687517484</v>
      </c>
      <c r="K93" s="4">
        <f t="shared" si="15"/>
        <v>15.12274212026545</v>
      </c>
      <c r="L93" s="4">
        <f t="shared" si="15"/>
        <v>15.478561475374917</v>
      </c>
      <c r="M93" s="4">
        <f t="shared" si="15"/>
        <v>15.786143863646021</v>
      </c>
      <c r="N93" s="4">
        <f t="shared" si="15"/>
        <v>16.078834260860102</v>
      </c>
      <c r="O93" s="4">
        <f t="shared" si="15"/>
        <v>16.351989327555621</v>
      </c>
      <c r="P93" s="4">
        <f t="shared" si="15"/>
        <v>16.610921981517443</v>
      </c>
      <c r="Q93" s="4">
        <f t="shared" si="15"/>
        <v>16.857784872013596</v>
      </c>
      <c r="R93" s="4">
        <f t="shared" si="15"/>
        <v>17.071277212530287</v>
      </c>
      <c r="S93" s="4">
        <f t="shared" si="15"/>
        <v>17.275124402746496</v>
      </c>
      <c r="T93" s="4">
        <f t="shared" si="15"/>
        <v>17.469864787099244</v>
      </c>
      <c r="U93" s="4">
        <f t="shared" si="15"/>
        <v>17.655590851550489</v>
      </c>
      <c r="V93" s="4">
        <f t="shared" si="15"/>
        <v>17.830647814672496</v>
      </c>
      <c r="W93" s="4">
        <f t="shared" si="15"/>
        <v>18.019165098911497</v>
      </c>
      <c r="X93" s="4">
        <f t="shared" si="15"/>
        <v>18.194764208154773</v>
      </c>
      <c r="Y93" s="4">
        <f t="shared" si="15"/>
        <v>18.360212322191359</v>
      </c>
      <c r="Z93" s="4">
        <f t="shared" si="15"/>
        <v>18.515880291654309</v>
      </c>
      <c r="AA93" s="4">
        <f t="shared" si="15"/>
        <v>18.660741943542806</v>
      </c>
      <c r="AB93" s="4">
        <f t="shared" si="15"/>
        <v>18.835102132180207</v>
      </c>
      <c r="AC93" s="4">
        <f t="shared" si="15"/>
        <v>18.997990721568137</v>
      </c>
      <c r="AD93" s="4">
        <f t="shared" si="15"/>
        <v>19.150585365656791</v>
      </c>
      <c r="AE93" s="4">
        <f t="shared" si="15"/>
        <v>19.292763722505992</v>
      </c>
      <c r="AF93" s="4">
        <f t="shared" si="15"/>
        <v>19.424293954120728</v>
      </c>
      <c r="AG93" s="4">
        <f t="shared" si="15"/>
        <v>19.579455522596042</v>
      </c>
      <c r="AH93" s="4">
        <f t="shared" si="15"/>
        <v>19.726095598203138</v>
      </c>
      <c r="AI93" s="4">
        <f t="shared" si="15"/>
        <v>19.865788922432102</v>
      </c>
      <c r="AJ93" s="4">
        <f t="shared" ref="AJ93:AL93" si="19">AJ68+AJ42</f>
        <v>20.000187548984428</v>
      </c>
      <c r="AK93" s="4">
        <f t="shared" si="19"/>
        <v>20.13036742677189</v>
      </c>
      <c r="AL93" s="4">
        <f t="shared" si="19"/>
        <v>20.232633252612544</v>
      </c>
    </row>
    <row r="94" spans="1:38" x14ac:dyDescent="0.35">
      <c r="C94" t="s">
        <v>26</v>
      </c>
      <c r="D94" s="4"/>
      <c r="E94" s="4"/>
      <c r="F94" s="4">
        <f t="shared" si="15"/>
        <v>403</v>
      </c>
      <c r="G94" s="4">
        <f t="shared" si="15"/>
        <v>415.83855203846304</v>
      </c>
      <c r="H94" s="4">
        <f t="shared" si="15"/>
        <v>420.32040839669173</v>
      </c>
      <c r="I94" s="4">
        <f t="shared" si="15"/>
        <v>425.16985985990641</v>
      </c>
      <c r="J94" s="4">
        <f t="shared" si="15"/>
        <v>430.12755069621176</v>
      </c>
      <c r="K94" s="4">
        <f t="shared" si="15"/>
        <v>435.09625278250041</v>
      </c>
      <c r="L94" s="4">
        <f t="shared" si="15"/>
        <v>439.85261794570931</v>
      </c>
      <c r="M94" s="4">
        <f t="shared" si="15"/>
        <v>444.76709707586321</v>
      </c>
      <c r="N94" s="4">
        <f t="shared" si="15"/>
        <v>449.57425223249845</v>
      </c>
      <c r="O94" s="4">
        <f t="shared" si="15"/>
        <v>454.08723159401035</v>
      </c>
      <c r="P94" s="4">
        <f t="shared" si="15"/>
        <v>458.73363602448489</v>
      </c>
      <c r="Q94" s="4">
        <f t="shared" si="15"/>
        <v>463.56561292242458</v>
      </c>
      <c r="R94" s="4">
        <f t="shared" si="15"/>
        <v>467.37047850859983</v>
      </c>
      <c r="S94" s="4">
        <f t="shared" si="15"/>
        <v>471.03532132263638</v>
      </c>
      <c r="T94" s="4">
        <f t="shared" si="15"/>
        <v>474.57578771933152</v>
      </c>
      <c r="U94" s="4">
        <f t="shared" si="15"/>
        <v>478.03752472996575</v>
      </c>
      <c r="V94" s="4">
        <f t="shared" si="15"/>
        <v>481.43853509658857</v>
      </c>
      <c r="W94" s="4">
        <f t="shared" si="15"/>
        <v>485.3826873882864</v>
      </c>
      <c r="X94" s="4">
        <f t="shared" si="15"/>
        <v>488.8474219024975</v>
      </c>
      <c r="Y94" s="4">
        <f t="shared" si="15"/>
        <v>491.92018515355278</v>
      </c>
      <c r="Z94" s="4">
        <f t="shared" si="15"/>
        <v>494.67497576552347</v>
      </c>
      <c r="AA94" s="4">
        <f t="shared" si="15"/>
        <v>497.27257563745849</v>
      </c>
      <c r="AB94" s="4">
        <f t="shared" si="15"/>
        <v>500.45090074633862</v>
      </c>
      <c r="AC94" s="4">
        <f t="shared" si="15"/>
        <v>503.40408806249849</v>
      </c>
      <c r="AD94" s="4">
        <f t="shared" si="15"/>
        <v>506.05880867666639</v>
      </c>
      <c r="AE94" s="4">
        <f t="shared" si="15"/>
        <v>508.40784394213085</v>
      </c>
      <c r="AF94" s="4">
        <f t="shared" si="15"/>
        <v>510.58119066209764</v>
      </c>
      <c r="AG94" s="4">
        <f t="shared" si="15"/>
        <v>512.88465661981604</v>
      </c>
      <c r="AH94" s="4">
        <f t="shared" si="15"/>
        <v>514.92980917408124</v>
      </c>
      <c r="AI94" s="4">
        <f t="shared" si="15"/>
        <v>516.62080538170426</v>
      </c>
      <c r="AJ94" s="4">
        <f t="shared" ref="AJ94:AL94" si="20">AJ69+AJ43</f>
        <v>517.9921563861642</v>
      </c>
      <c r="AK94" s="4">
        <f t="shared" si="20"/>
        <v>519.19491742060802</v>
      </c>
      <c r="AL94" s="4">
        <f t="shared" si="20"/>
        <v>520.97079645116457</v>
      </c>
    </row>
    <row r="95" spans="1:38" x14ac:dyDescent="0.35">
      <c r="C95" t="s">
        <v>27</v>
      </c>
      <c r="D95" s="4"/>
      <c r="E95" s="4"/>
      <c r="F95" s="4">
        <f t="shared" si="15"/>
        <v>189</v>
      </c>
      <c r="G95" s="4">
        <f t="shared" si="15"/>
        <v>195.15781625964479</v>
      </c>
      <c r="H95" s="4">
        <f t="shared" si="15"/>
        <v>197.94426345411537</v>
      </c>
      <c r="I95" s="4">
        <f t="shared" si="15"/>
        <v>200.9370914741821</v>
      </c>
      <c r="J95" s="4">
        <f t="shared" si="15"/>
        <v>203.94398076705627</v>
      </c>
      <c r="K95" s="4">
        <f t="shared" si="15"/>
        <v>207.00141788673724</v>
      </c>
      <c r="L95" s="4">
        <f t="shared" si="15"/>
        <v>210.0732748943019</v>
      </c>
      <c r="M95" s="4">
        <f t="shared" si="15"/>
        <v>212.86228180082821</v>
      </c>
      <c r="N95" s="4">
        <f t="shared" si="15"/>
        <v>215.62174808015669</v>
      </c>
      <c r="O95" s="4">
        <f t="shared" si="15"/>
        <v>218.07058063897048</v>
      </c>
      <c r="P95" s="4">
        <f t="shared" si="15"/>
        <v>220.52782748482994</v>
      </c>
      <c r="Q95" s="4">
        <f t="shared" si="15"/>
        <v>223.06758165924572</v>
      </c>
      <c r="R95" s="4">
        <f t="shared" si="15"/>
        <v>225.32959583758108</v>
      </c>
      <c r="S95" s="4">
        <f t="shared" si="15"/>
        <v>227.60611967145354</v>
      </c>
      <c r="T95" s="4">
        <f t="shared" si="15"/>
        <v>229.8583060684029</v>
      </c>
      <c r="U95" s="4">
        <f t="shared" si="15"/>
        <v>232.08119200490313</v>
      </c>
      <c r="V95" s="4">
        <f t="shared" si="15"/>
        <v>234.26819742603692</v>
      </c>
      <c r="W95" s="4">
        <f t="shared" si="15"/>
        <v>235.84202762236222</v>
      </c>
      <c r="X95" s="4">
        <f t="shared" si="15"/>
        <v>237.24246185523879</v>
      </c>
      <c r="Y95" s="4">
        <f t="shared" si="15"/>
        <v>238.54543618777132</v>
      </c>
      <c r="Z95" s="4">
        <f t="shared" si="15"/>
        <v>239.77221063944904</v>
      </c>
      <c r="AA95" s="4">
        <f t="shared" si="15"/>
        <v>240.93756283148366</v>
      </c>
      <c r="AB95" s="4">
        <f t="shared" si="15"/>
        <v>241.91722668356323</v>
      </c>
      <c r="AC95" s="4">
        <f t="shared" si="15"/>
        <v>242.81139219376479</v>
      </c>
      <c r="AD95" s="4">
        <f t="shared" si="15"/>
        <v>243.63839664058059</v>
      </c>
      <c r="AE95" s="4">
        <f t="shared" si="15"/>
        <v>244.39204275683787</v>
      </c>
      <c r="AF95" s="4">
        <f t="shared" si="15"/>
        <v>245.0727209412247</v>
      </c>
      <c r="AG95" s="4">
        <f t="shared" si="15"/>
        <v>245.5875601453352</v>
      </c>
      <c r="AH95" s="4">
        <f t="shared" si="15"/>
        <v>246.01349616382728</v>
      </c>
      <c r="AI95" s="4">
        <f t="shared" si="15"/>
        <v>246.37160056795409</v>
      </c>
      <c r="AJ95" s="4">
        <f t="shared" ref="AJ95:AL95" si="21">AJ70+AJ44</f>
        <v>246.6804573524073</v>
      </c>
      <c r="AK95" s="4">
        <f t="shared" si="21"/>
        <v>246.9445421450593</v>
      </c>
      <c r="AL95" s="4">
        <f t="shared" si="21"/>
        <v>247.07678350463499</v>
      </c>
    </row>
    <row r="96" spans="1:38" x14ac:dyDescent="0.35">
      <c r="C96" t="s">
        <v>28</v>
      </c>
      <c r="D96" s="4"/>
      <c r="E96" s="4"/>
      <c r="F96" s="4">
        <f t="shared" si="15"/>
        <v>2179</v>
      </c>
      <c r="G96" s="4">
        <f t="shared" si="15"/>
        <v>2217.0921110960417</v>
      </c>
      <c r="H96" s="4">
        <f t="shared" si="15"/>
        <v>2233.9894945991464</v>
      </c>
      <c r="I96" s="4">
        <f t="shared" si="15"/>
        <v>2249.4837222618494</v>
      </c>
      <c r="J96" s="4">
        <f t="shared" si="15"/>
        <v>2262.8393521180578</v>
      </c>
      <c r="K96" s="4">
        <f t="shared" si="15"/>
        <v>2273.6759384213001</v>
      </c>
      <c r="L96" s="4">
        <f t="shared" si="15"/>
        <v>2281.2964506929052</v>
      </c>
      <c r="M96" s="4">
        <f t="shared" si="15"/>
        <v>2295.6623730582851</v>
      </c>
      <c r="N96" s="4">
        <f t="shared" si="15"/>
        <v>2308.0954729132932</v>
      </c>
      <c r="O96" s="4">
        <f t="shared" si="15"/>
        <v>2318.6714694333632</v>
      </c>
      <c r="P96" s="4">
        <f t="shared" si="15"/>
        <v>2328.1425501519752</v>
      </c>
      <c r="Q96" s="4">
        <f t="shared" si="15"/>
        <v>2336.2794355865854</v>
      </c>
      <c r="R96" s="4">
        <f t="shared" si="15"/>
        <v>2348.9626677304941</v>
      </c>
      <c r="S96" s="4">
        <f t="shared" si="15"/>
        <v>2360.8942715701373</v>
      </c>
      <c r="T96" s="4">
        <f t="shared" si="15"/>
        <v>2372.4376668145069</v>
      </c>
      <c r="U96" s="4">
        <f t="shared" si="15"/>
        <v>2383.3966586287193</v>
      </c>
      <c r="V96" s="4">
        <f t="shared" si="15"/>
        <v>2392.9479115285467</v>
      </c>
      <c r="W96" s="4">
        <f t="shared" si="15"/>
        <v>2405.8837758335089</v>
      </c>
      <c r="X96" s="4">
        <f t="shared" si="15"/>
        <v>2416.9561700973436</v>
      </c>
      <c r="Y96" s="4">
        <f t="shared" si="15"/>
        <v>2427.0564346325436</v>
      </c>
      <c r="Z96" s="4">
        <f t="shared" si="15"/>
        <v>2436.3550372586469</v>
      </c>
      <c r="AA96" s="4">
        <f t="shared" si="15"/>
        <v>2444.5129635423123</v>
      </c>
      <c r="AB96" s="4">
        <f t="shared" si="15"/>
        <v>2454.8274285863472</v>
      </c>
      <c r="AC96" s="4">
        <f t="shared" si="15"/>
        <v>2464.2062524205753</v>
      </c>
      <c r="AD96" s="4">
        <f t="shared" si="15"/>
        <v>2473.1803574556784</v>
      </c>
      <c r="AE96" s="4">
        <f t="shared" si="15"/>
        <v>2481.7493823746522</v>
      </c>
      <c r="AF96" s="4">
        <f t="shared" si="15"/>
        <v>2489.5541171443429</v>
      </c>
      <c r="AG96" s="4">
        <f t="shared" si="15"/>
        <v>2499.6460132731199</v>
      </c>
      <c r="AH96" s="4">
        <f t="shared" si="15"/>
        <v>2508.9541328007595</v>
      </c>
      <c r="AI96" s="4">
        <f t="shared" si="15"/>
        <v>2517.9818812858643</v>
      </c>
      <c r="AJ96" s="4">
        <f t="shared" ref="AJ96:AL96" si="22">AJ71+AJ45</f>
        <v>2526.8438413726149</v>
      </c>
      <c r="AK96" s="4">
        <f t="shared" si="22"/>
        <v>2535.2574196504784</v>
      </c>
      <c r="AL96" s="4">
        <f t="shared" si="22"/>
        <v>2541.2972769297985</v>
      </c>
    </row>
    <row r="97" spans="3:38" x14ac:dyDescent="0.35">
      <c r="C97" t="s">
        <v>29</v>
      </c>
      <c r="D97" s="4"/>
      <c r="E97" s="4"/>
      <c r="F97" s="4">
        <f t="shared" si="15"/>
        <v>222</v>
      </c>
      <c r="G97" s="4">
        <f t="shared" si="15"/>
        <v>232.44016209939136</v>
      </c>
      <c r="H97" s="4">
        <f t="shared" si="15"/>
        <v>233.2388035288914</v>
      </c>
      <c r="I97" s="4">
        <f t="shared" si="15"/>
        <v>234.03556414858571</v>
      </c>
      <c r="J97" s="4">
        <f t="shared" si="15"/>
        <v>234.7657980196802</v>
      </c>
      <c r="K97" s="4">
        <f t="shared" si="15"/>
        <v>235.37624782759755</v>
      </c>
      <c r="L97" s="4">
        <f t="shared" si="15"/>
        <v>235.77694722821343</v>
      </c>
      <c r="M97" s="4">
        <f t="shared" si="15"/>
        <v>236.61233124699373</v>
      </c>
      <c r="N97" s="4">
        <f t="shared" si="15"/>
        <v>237.30687238163455</v>
      </c>
      <c r="O97" s="4">
        <f t="shared" si="15"/>
        <v>237.85587734083632</v>
      </c>
      <c r="P97" s="4">
        <f t="shared" si="15"/>
        <v>238.32776864883758</v>
      </c>
      <c r="Q97" s="4">
        <f t="shared" si="15"/>
        <v>238.75495932212505</v>
      </c>
      <c r="R97" s="4">
        <f t="shared" si="15"/>
        <v>239.23788101152317</v>
      </c>
      <c r="S97" s="4">
        <f t="shared" si="15"/>
        <v>239.75324153452635</v>
      </c>
      <c r="T97" s="4">
        <f t="shared" si="15"/>
        <v>240.23905735067973</v>
      </c>
      <c r="U97" s="4">
        <f t="shared" si="15"/>
        <v>240.63323571568597</v>
      </c>
      <c r="V97" s="4">
        <f t="shared" si="15"/>
        <v>240.87320003635571</v>
      </c>
      <c r="W97" s="4">
        <f t="shared" si="15"/>
        <v>241.0751503524898</v>
      </c>
      <c r="X97" s="4">
        <f t="shared" si="15"/>
        <v>241.15039133890241</v>
      </c>
      <c r="Y97" s="4">
        <f t="shared" si="15"/>
        <v>241.0871264585019</v>
      </c>
      <c r="Z97" s="4">
        <f t="shared" si="15"/>
        <v>240.87107092354918</v>
      </c>
      <c r="AA97" s="4">
        <f t="shared" si="15"/>
        <v>240.49267531813473</v>
      </c>
      <c r="AB97" s="4">
        <f t="shared" si="15"/>
        <v>240.54028472281581</v>
      </c>
      <c r="AC97" s="4">
        <f t="shared" si="15"/>
        <v>240.49611867423428</v>
      </c>
      <c r="AD97" s="4">
        <f t="shared" si="15"/>
        <v>240.3433280196821</v>
      </c>
      <c r="AE97" s="4">
        <f t="shared" si="15"/>
        <v>240.06520128131757</v>
      </c>
      <c r="AF97" s="4">
        <f t="shared" si="15"/>
        <v>239.65218904323115</v>
      </c>
      <c r="AG97" s="4">
        <f t="shared" si="15"/>
        <v>239.44807027816532</v>
      </c>
      <c r="AH97" s="4">
        <f t="shared" si="15"/>
        <v>239.17233089377817</v>
      </c>
      <c r="AI97" s="4">
        <f t="shared" si="15"/>
        <v>238.8094530892167</v>
      </c>
      <c r="AJ97" s="4">
        <f t="shared" ref="AJ97:AL97" si="23">AJ72+AJ46</f>
        <v>238.34869377158273</v>
      </c>
      <c r="AK97" s="4">
        <f t="shared" si="23"/>
        <v>237.78169720195544</v>
      </c>
      <c r="AL97" s="4">
        <f t="shared" si="23"/>
        <v>237.26006035789834</v>
      </c>
    </row>
    <row r="98" spans="3:38" x14ac:dyDescent="0.35">
      <c r="C98" t="s">
        <v>30</v>
      </c>
      <c r="D98" s="4"/>
      <c r="E98" s="4"/>
      <c r="F98" s="4">
        <f t="shared" si="15"/>
        <v>25</v>
      </c>
      <c r="G98" s="4">
        <f t="shared" si="15"/>
        <v>26.214316958348988</v>
      </c>
      <c r="H98" s="4">
        <f t="shared" si="15"/>
        <v>26.307938878306501</v>
      </c>
      <c r="I98" s="4">
        <f t="shared" si="15"/>
        <v>26.399960567556583</v>
      </c>
      <c r="J98" s="4">
        <f t="shared" si="15"/>
        <v>26.484085402606798</v>
      </c>
      <c r="K98" s="4">
        <f t="shared" si="15"/>
        <v>26.553954976754977</v>
      </c>
      <c r="L98" s="4">
        <f t="shared" si="15"/>
        <v>26.599627281913531</v>
      </c>
      <c r="M98" s="4">
        <f t="shared" si="15"/>
        <v>26.693934004902616</v>
      </c>
      <c r="N98" s="4">
        <f t="shared" si="15"/>
        <v>26.771766789752398</v>
      </c>
      <c r="O98" s="4">
        <f t="shared" si="15"/>
        <v>26.834637307610908</v>
      </c>
      <c r="P98" s="4">
        <f t="shared" si="15"/>
        <v>26.888691432449249</v>
      </c>
      <c r="Q98" s="4">
        <f t="shared" si="15"/>
        <v>26.937695515300163</v>
      </c>
      <c r="R98" s="4">
        <f t="shared" si="15"/>
        <v>26.993277075550999</v>
      </c>
      <c r="S98" s="4">
        <f t="shared" si="15"/>
        <v>27.052691064756402</v>
      </c>
      <c r="T98" s="4">
        <f t="shared" si="15"/>
        <v>27.108711365337193</v>
      </c>
      <c r="U98" s="4">
        <f t="shared" si="15"/>
        <v>27.154105034474021</v>
      </c>
      <c r="V98" s="4">
        <f t="shared" si="15"/>
        <v>27.181737817495669</v>
      </c>
      <c r="W98" s="4">
        <f t="shared" si="15"/>
        <v>27.205125259027643</v>
      </c>
      <c r="X98" s="4">
        <f t="shared" si="15"/>
        <v>27.213953539202443</v>
      </c>
      <c r="Y98" s="4">
        <f t="shared" si="15"/>
        <v>27.206582873524713</v>
      </c>
      <c r="Z98" s="4">
        <f t="shared" si="15"/>
        <v>27.181411354889445</v>
      </c>
      <c r="AA98" s="4">
        <f t="shared" si="15"/>
        <v>27.137326429986789</v>
      </c>
      <c r="AB98" s="4">
        <f t="shared" si="15"/>
        <v>27.142880591856862</v>
      </c>
      <c r="AC98" s="4">
        <f t="shared" si="15"/>
        <v>27.137735032798822</v>
      </c>
      <c r="AD98" s="4">
        <f t="shared" si="15"/>
        <v>27.119934179841287</v>
      </c>
      <c r="AE98" s="4">
        <f t="shared" si="15"/>
        <v>27.087531064692019</v>
      </c>
      <c r="AF98" s="4">
        <f t="shared" si="15"/>
        <v>27.039413134041176</v>
      </c>
      <c r="AG98" s="4">
        <f t="shared" si="15"/>
        <v>27.015632307043216</v>
      </c>
      <c r="AH98" s="4">
        <f t="shared" ref="F98:AI104" si="24">AH73+AH47</f>
        <v>26.983507330221411</v>
      </c>
      <c r="AI98" s="4">
        <f t="shared" si="24"/>
        <v>26.941230304447259</v>
      </c>
      <c r="AJ98" s="4">
        <f t="shared" ref="AJ98:AL98" si="25">AJ73+AJ47</f>
        <v>26.887549607247184</v>
      </c>
      <c r="AK98" s="4">
        <f t="shared" si="25"/>
        <v>26.821491754475073</v>
      </c>
      <c r="AL98" s="4">
        <f t="shared" si="25"/>
        <v>26.760718529924731</v>
      </c>
    </row>
    <row r="99" spans="3:38" x14ac:dyDescent="0.35">
      <c r="C99" t="s">
        <v>31</v>
      </c>
      <c r="D99" s="4"/>
      <c r="E99" s="4"/>
      <c r="F99" s="4">
        <f t="shared" si="24"/>
        <v>2876</v>
      </c>
      <c r="G99" s="4">
        <f t="shared" si="24"/>
        <v>3012.3505221178943</v>
      </c>
      <c r="H99" s="4">
        <f t="shared" si="24"/>
        <v>3097.9055789161298</v>
      </c>
      <c r="I99" s="4">
        <f t="shared" si="24"/>
        <v>3182.4321768361478</v>
      </c>
      <c r="J99" s="4">
        <f t="shared" si="24"/>
        <v>3264.990434869253</v>
      </c>
      <c r="K99" s="4">
        <f t="shared" si="24"/>
        <v>3345.6158721448801</v>
      </c>
      <c r="L99" s="4">
        <f t="shared" si="24"/>
        <v>3424.334061782944</v>
      </c>
      <c r="M99" s="4">
        <f t="shared" si="24"/>
        <v>3492.3807501419969</v>
      </c>
      <c r="N99" s="4">
        <f t="shared" si="24"/>
        <v>3557.132871864128</v>
      </c>
      <c r="O99" s="4">
        <f t="shared" si="24"/>
        <v>3617.5631773884593</v>
      </c>
      <c r="P99" s="4">
        <f t="shared" si="24"/>
        <v>3674.8470476033981</v>
      </c>
      <c r="Q99" s="4">
        <f t="shared" si="24"/>
        <v>3729.4607147623924</v>
      </c>
      <c r="R99" s="4">
        <f t="shared" si="24"/>
        <v>3776.6917894797775</v>
      </c>
      <c r="S99" s="4">
        <f t="shared" si="24"/>
        <v>3821.7890601768395</v>
      </c>
      <c r="T99" s="4">
        <f t="shared" si="24"/>
        <v>3864.8716252074937</v>
      </c>
      <c r="U99" s="4">
        <f t="shared" si="24"/>
        <v>3905.959945312246</v>
      </c>
      <c r="V99" s="4">
        <f t="shared" si="24"/>
        <v>3944.6879319229292</v>
      </c>
      <c r="W99" s="4">
        <f t="shared" si="24"/>
        <v>3986.3937557284194</v>
      </c>
      <c r="X99" s="4">
        <f t="shared" si="24"/>
        <v>4025.2416817425469</v>
      </c>
      <c r="Y99" s="4">
        <f t="shared" si="24"/>
        <v>4061.843895278641</v>
      </c>
      <c r="Z99" s="4">
        <f t="shared" si="24"/>
        <v>4096.2824399075216</v>
      </c>
      <c r="AA99" s="4">
        <f t="shared" si="24"/>
        <v>4128.3302945868545</v>
      </c>
      <c r="AB99" s="4">
        <f t="shared" si="24"/>
        <v>4166.9041332423276</v>
      </c>
      <c r="AC99" s="4">
        <f t="shared" si="24"/>
        <v>4202.9401011715336</v>
      </c>
      <c r="AD99" s="4">
        <f t="shared" si="24"/>
        <v>4236.6987316637624</v>
      </c>
      <c r="AE99" s="4">
        <f t="shared" si="24"/>
        <v>4268.152958917477</v>
      </c>
      <c r="AF99" s="4">
        <f t="shared" si="24"/>
        <v>4297.2514932347067</v>
      </c>
      <c r="AG99" s="4">
        <f t="shared" si="24"/>
        <v>4331.5780063835537</v>
      </c>
      <c r="AH99" s="4">
        <f t="shared" si="24"/>
        <v>4364.0193031101689</v>
      </c>
      <c r="AI99" s="4">
        <f t="shared" si="24"/>
        <v>4394.9237646857455</v>
      </c>
      <c r="AJ99" s="4">
        <f t="shared" ref="AJ99:AL99" si="26">AJ74+AJ48</f>
        <v>4424.6568762214765</v>
      </c>
      <c r="AK99" s="4">
        <f t="shared" si="26"/>
        <v>4453.4566707227641</v>
      </c>
      <c r="AL99" s="4">
        <f t="shared" si="26"/>
        <v>4476.081018039511</v>
      </c>
    </row>
    <row r="100" spans="3:38" x14ac:dyDescent="0.35">
      <c r="C100" t="s">
        <v>32</v>
      </c>
      <c r="D100" s="4"/>
      <c r="E100" s="4"/>
      <c r="F100" s="4">
        <f t="shared" si="24"/>
        <v>15251</v>
      </c>
      <c r="G100" s="4">
        <f t="shared" si="24"/>
        <v>15603.687164439572</v>
      </c>
      <c r="H100" s="4">
        <f t="shared" si="24"/>
        <v>15755.283520885399</v>
      </c>
      <c r="I100" s="4">
        <f t="shared" si="24"/>
        <v>15930.613116686951</v>
      </c>
      <c r="J100" s="4">
        <f t="shared" si="24"/>
        <v>16105.392497107747</v>
      </c>
      <c r="K100" s="4">
        <f t="shared" si="24"/>
        <v>16284.057388625162</v>
      </c>
      <c r="L100" s="4">
        <f t="shared" si="24"/>
        <v>16459.548689502102</v>
      </c>
      <c r="M100" s="4">
        <f t="shared" si="24"/>
        <v>16644.287707127754</v>
      </c>
      <c r="N100" s="4">
        <f t="shared" si="24"/>
        <v>16829.566344547886</v>
      </c>
      <c r="O100" s="4">
        <f t="shared" si="24"/>
        <v>16974.197625778994</v>
      </c>
      <c r="P100" s="4">
        <f t="shared" si="24"/>
        <v>17113.643593069108</v>
      </c>
      <c r="Q100" s="4">
        <f t="shared" si="24"/>
        <v>17248.792357411123</v>
      </c>
      <c r="R100" s="4">
        <f t="shared" si="24"/>
        <v>17377.895944290169</v>
      </c>
      <c r="S100" s="4">
        <f t="shared" si="24"/>
        <v>17503.516292387518</v>
      </c>
      <c r="T100" s="4">
        <f t="shared" si="24"/>
        <v>17626.029665497135</v>
      </c>
      <c r="U100" s="4">
        <f t="shared" si="24"/>
        <v>17745.865995380012</v>
      </c>
      <c r="V100" s="4">
        <f t="shared" si="24"/>
        <v>17859.992453874922</v>
      </c>
      <c r="W100" s="4">
        <f t="shared" si="24"/>
        <v>17961.10207826917</v>
      </c>
      <c r="X100" s="4">
        <f t="shared" si="24"/>
        <v>18042.567700098924</v>
      </c>
      <c r="Y100" s="4">
        <f t="shared" si="24"/>
        <v>18117.124865944032</v>
      </c>
      <c r="Z100" s="4">
        <f t="shared" si="24"/>
        <v>18187.192399907053</v>
      </c>
      <c r="AA100" s="4">
        <f t="shared" si="24"/>
        <v>18253.426439815361</v>
      </c>
      <c r="AB100" s="4">
        <f t="shared" si="24"/>
        <v>18323.904014704749</v>
      </c>
      <c r="AC100" s="4">
        <f t="shared" si="24"/>
        <v>18388.910634520591</v>
      </c>
      <c r="AD100" s="4">
        <f t="shared" si="24"/>
        <v>18450.704119464397</v>
      </c>
      <c r="AE100" s="4">
        <f t="shared" si="24"/>
        <v>18507.405502665777</v>
      </c>
      <c r="AF100" s="4">
        <f t="shared" si="24"/>
        <v>18559.518862712215</v>
      </c>
      <c r="AG100" s="4">
        <f t="shared" si="24"/>
        <v>18612.934965727345</v>
      </c>
      <c r="AH100" s="4">
        <f t="shared" si="24"/>
        <v>18661.103730198152</v>
      </c>
      <c r="AI100" s="4">
        <f t="shared" si="24"/>
        <v>18703.42598662453</v>
      </c>
      <c r="AJ100" s="4">
        <f t="shared" ref="AJ100:AL100" si="27">AJ75+AJ49</f>
        <v>18740.966717883908</v>
      </c>
      <c r="AK100" s="4">
        <f t="shared" si="27"/>
        <v>18774.199994257244</v>
      </c>
      <c r="AL100" s="4">
        <f t="shared" si="27"/>
        <v>18811.936310237896</v>
      </c>
    </row>
    <row r="101" spans="3:38" x14ac:dyDescent="0.35">
      <c r="C101" t="s">
        <v>33</v>
      </c>
      <c r="D101" s="4"/>
      <c r="E101" s="4"/>
      <c r="F101" s="4">
        <f t="shared" si="24"/>
        <v>5074</v>
      </c>
      <c r="G101" s="4">
        <f t="shared" si="24"/>
        <v>5234.7291033325437</v>
      </c>
      <c r="H101" s="4">
        <f t="shared" si="24"/>
        <v>5309.0606361653954</v>
      </c>
      <c r="I101" s="4">
        <f t="shared" si="24"/>
        <v>5384.2036533839464</v>
      </c>
      <c r="J101" s="4">
        <f t="shared" si="24"/>
        <v>5457.5448223170461</v>
      </c>
      <c r="K101" s="4">
        <f t="shared" si="24"/>
        <v>5528.7047220616487</v>
      </c>
      <c r="L101" s="4">
        <f t="shared" si="24"/>
        <v>5596.4070566150249</v>
      </c>
      <c r="M101" s="4">
        <f t="shared" si="24"/>
        <v>5662.8614854507514</v>
      </c>
      <c r="N101" s="4">
        <f t="shared" si="24"/>
        <v>5726.2498961455622</v>
      </c>
      <c r="O101" s="4">
        <f t="shared" si="24"/>
        <v>5784.0966060495002</v>
      </c>
      <c r="P101" s="4">
        <f t="shared" si="24"/>
        <v>5839.9865671054349</v>
      </c>
      <c r="Q101" s="4">
        <f t="shared" si="24"/>
        <v>5894.7727260516322</v>
      </c>
      <c r="R101" s="4">
        <f t="shared" si="24"/>
        <v>5948.5306080862929</v>
      </c>
      <c r="S101" s="4">
        <f t="shared" si="24"/>
        <v>6001.5612451516472</v>
      </c>
      <c r="T101" s="4">
        <f t="shared" si="24"/>
        <v>6053.3755733361349</v>
      </c>
      <c r="U101" s="4">
        <f t="shared" si="24"/>
        <v>6103.5093566715213</v>
      </c>
      <c r="V101" s="4">
        <f t="shared" si="24"/>
        <v>6151.2226758747829</v>
      </c>
      <c r="W101" s="4">
        <f t="shared" si="24"/>
        <v>6195.5666568810793</v>
      </c>
      <c r="X101" s="4">
        <f t="shared" si="24"/>
        <v>6235.9069129076843</v>
      </c>
      <c r="Y101" s="4">
        <f t="shared" si="24"/>
        <v>6273.272214067907</v>
      </c>
      <c r="Z101" s="4">
        <f t="shared" si="24"/>
        <v>6307.8973844551056</v>
      </c>
      <c r="AA101" s="4">
        <f t="shared" si="24"/>
        <v>6339.8649235383145</v>
      </c>
      <c r="AB101" s="4">
        <f t="shared" si="24"/>
        <v>6372.911436787932</v>
      </c>
      <c r="AC101" s="4">
        <f t="shared" si="24"/>
        <v>6403.2059259769794</v>
      </c>
      <c r="AD101" s="4">
        <f t="shared" si="24"/>
        <v>6430.9087313688433</v>
      </c>
      <c r="AE101" s="4">
        <f t="shared" si="24"/>
        <v>6455.8137344619836</v>
      </c>
      <c r="AF101" s="4">
        <f t="shared" si="24"/>
        <v>6477.9330888860095</v>
      </c>
      <c r="AG101" s="4">
        <f t="shared" si="24"/>
        <v>6500.8761637723665</v>
      </c>
      <c r="AH101" s="4">
        <f t="shared" si="24"/>
        <v>6521.1706643620064</v>
      </c>
      <c r="AI101" s="4">
        <f t="shared" si="24"/>
        <v>6538.9755675320457</v>
      </c>
      <c r="AJ101" s="4">
        <f t="shared" ref="AJ101:AL101" si="28">AJ76+AJ50</f>
        <v>6554.5669499088135</v>
      </c>
      <c r="AK101" s="4">
        <f t="shared" si="28"/>
        <v>6568.1641252463405</v>
      </c>
      <c r="AL101" s="4">
        <f t="shared" si="28"/>
        <v>6583.8430144953336</v>
      </c>
    </row>
    <row r="102" spans="3:38" x14ac:dyDescent="0.35">
      <c r="C102" t="s">
        <v>34</v>
      </c>
      <c r="D102" s="4"/>
      <c r="E102" s="4"/>
      <c r="F102" s="4">
        <f t="shared" si="24"/>
        <v>5438</v>
      </c>
      <c r="G102" s="4">
        <f t="shared" si="24"/>
        <v>5563.7565274554063</v>
      </c>
      <c r="H102" s="4">
        <f t="shared" si="24"/>
        <v>5617.8107525129362</v>
      </c>
      <c r="I102" s="4">
        <f t="shared" si="24"/>
        <v>5680.3274623659854</v>
      </c>
      <c r="J102" s="4">
        <f t="shared" si="24"/>
        <v>5742.6479836910321</v>
      </c>
      <c r="K102" s="4">
        <f t="shared" si="24"/>
        <v>5806.3539492061918</v>
      </c>
      <c r="L102" s="4">
        <f t="shared" si="24"/>
        <v>5868.9283177176858</v>
      </c>
      <c r="M102" s="4">
        <f t="shared" si="24"/>
        <v>5934.8001148357962</v>
      </c>
      <c r="N102" s="4">
        <f t="shared" si="24"/>
        <v>6000.8643224478001</v>
      </c>
      <c r="O102" s="4">
        <f t="shared" si="24"/>
        <v>6052.4350330461057</v>
      </c>
      <c r="P102" s="4">
        <f t="shared" si="24"/>
        <v>6102.1568329361889</v>
      </c>
      <c r="Q102" s="4">
        <f t="shared" si="24"/>
        <v>6150.3463929972913</v>
      </c>
      <c r="R102" s="4">
        <f t="shared" si="24"/>
        <v>6196.3804435807442</v>
      </c>
      <c r="S102" s="4">
        <f t="shared" si="24"/>
        <v>6241.1724869191085</v>
      </c>
      <c r="T102" s="4">
        <f t="shared" si="24"/>
        <v>6284.8566861827694</v>
      </c>
      <c r="U102" s="4">
        <f t="shared" si="24"/>
        <v>6327.586340756443</v>
      </c>
      <c r="V102" s="4">
        <f t="shared" si="24"/>
        <v>6368.2800448607841</v>
      </c>
      <c r="W102" s="4">
        <f t="shared" si="24"/>
        <v>6404.3323783114374</v>
      </c>
      <c r="X102" s="4">
        <f t="shared" si="24"/>
        <v>6433.3803129721282</v>
      </c>
      <c r="Y102" s="4">
        <f t="shared" si="24"/>
        <v>6459.9649217102888</v>
      </c>
      <c r="Z102" s="4">
        <f t="shared" si="24"/>
        <v>6484.9486768536181</v>
      </c>
      <c r="AA102" s="4">
        <f t="shared" si="24"/>
        <v>6508.5655353561024</v>
      </c>
      <c r="AB102" s="4">
        <f t="shared" si="24"/>
        <v>6533.6954974732416</v>
      </c>
      <c r="AC102" s="4">
        <f t="shared" si="24"/>
        <v>6556.8746987425702</v>
      </c>
      <c r="AD102" s="4">
        <f t="shared" si="24"/>
        <v>6578.9082028488201</v>
      </c>
      <c r="AE102" s="4">
        <f t="shared" si="24"/>
        <v>6599.1260326205793</v>
      </c>
      <c r="AF102" s="4">
        <f t="shared" si="24"/>
        <v>6617.7079257379182</v>
      </c>
      <c r="AG102" s="4">
        <f t="shared" si="24"/>
        <v>6636.754333724035</v>
      </c>
      <c r="AH102" s="4">
        <f t="shared" si="24"/>
        <v>6653.9297150886841</v>
      </c>
      <c r="AI102" s="4">
        <f t="shared" si="24"/>
        <v>6669.0204258910344</v>
      </c>
      <c r="AJ102" s="4">
        <f t="shared" ref="AJ102:AL102" si="29">AJ77+AJ51</f>
        <v>6682.4062036491141</v>
      </c>
      <c r="AK102" s="4">
        <f t="shared" si="29"/>
        <v>6694.2560860776894</v>
      </c>
      <c r="AL102" s="4">
        <f t="shared" si="29"/>
        <v>6707.7116028505425</v>
      </c>
    </row>
    <row r="103" spans="3:38" x14ac:dyDescent="0.35">
      <c r="C103" t="s">
        <v>35</v>
      </c>
      <c r="D103" s="4"/>
      <c r="E103" s="4"/>
      <c r="F103" s="4">
        <f t="shared" si="24"/>
        <v>14775</v>
      </c>
      <c r="G103" s="4">
        <f t="shared" si="24"/>
        <v>15116.679421322846</v>
      </c>
      <c r="H103" s="4">
        <f t="shared" si="24"/>
        <v>15263.544293559884</v>
      </c>
      <c r="I103" s="4">
        <f t="shared" si="24"/>
        <v>15433.401665402251</v>
      </c>
      <c r="J103" s="4">
        <f t="shared" si="24"/>
        <v>15602.725994673596</v>
      </c>
      <c r="K103" s="4">
        <f t="shared" si="24"/>
        <v>15775.814564090015</v>
      </c>
      <c r="L103" s="4">
        <f t="shared" si="24"/>
        <v>15945.828594019642</v>
      </c>
      <c r="M103" s="4">
        <f t="shared" si="24"/>
        <v>16124.801709580526</v>
      </c>
      <c r="N103" s="4">
        <f t="shared" si="24"/>
        <v>16304.297602825718</v>
      </c>
      <c r="O103" s="4">
        <f t="shared" si="24"/>
        <v>16444.414787285074</v>
      </c>
      <c r="P103" s="4">
        <f t="shared" si="24"/>
        <v>16579.508496990107</v>
      </c>
      <c r="Q103" s="4">
        <f t="shared" si="24"/>
        <v>16710.439124041008</v>
      </c>
      <c r="R103" s="4">
        <f t="shared" si="24"/>
        <v>16835.513250074571</v>
      </c>
      <c r="S103" s="4">
        <f t="shared" si="24"/>
        <v>16957.212852929359</v>
      </c>
      <c r="T103" s="4">
        <f t="shared" si="24"/>
        <v>17075.902452804425</v>
      </c>
      <c r="U103" s="4">
        <f t="shared" si="24"/>
        <v>17191.998562831272</v>
      </c>
      <c r="V103" s="4">
        <f t="shared" si="24"/>
        <v>17302.563012655039</v>
      </c>
      <c r="W103" s="4">
        <f t="shared" si="24"/>
        <v>17400.516897674053</v>
      </c>
      <c r="X103" s="4">
        <f t="shared" si="24"/>
        <v>17479.439890430898</v>
      </c>
      <c r="Y103" s="4">
        <f t="shared" si="24"/>
        <v>17551.670047493481</v>
      </c>
      <c r="Z103" s="4">
        <f t="shared" si="24"/>
        <v>17619.550698880514</v>
      </c>
      <c r="AA103" s="4">
        <f t="shared" si="24"/>
        <v>17683.717503656942</v>
      </c>
      <c r="AB103" s="4">
        <f t="shared" si="24"/>
        <v>17751.995398155053</v>
      </c>
      <c r="AC103" s="4">
        <f t="shared" si="24"/>
        <v>17814.973091931137</v>
      </c>
      <c r="AD103" s="4">
        <f t="shared" si="24"/>
        <v>17874.837936206575</v>
      </c>
      <c r="AE103" s="4">
        <f t="shared" si="24"/>
        <v>17929.769608673982</v>
      </c>
      <c r="AF103" s="4">
        <f t="shared" si="24"/>
        <v>17980.2564550897</v>
      </c>
      <c r="AG103" s="4">
        <f t="shared" si="24"/>
        <v>18032.00538447456</v>
      </c>
      <c r="AH103" s="4">
        <f t="shared" si="24"/>
        <v>18078.67075035589</v>
      </c>
      <c r="AI103" s="4">
        <f t="shared" si="24"/>
        <v>18119.672083953668</v>
      </c>
      <c r="AJ103" s="4">
        <f t="shared" ref="AJ103:AL103" si="30">AJ78+AJ52</f>
        <v>18156.041128892182</v>
      </c>
      <c r="AK103" s="4">
        <f t="shared" si="30"/>
        <v>18188.237159212556</v>
      </c>
      <c r="AL103" s="4">
        <f t="shared" si="30"/>
        <v>18224.795684464287</v>
      </c>
    </row>
    <row r="104" spans="3:38" x14ac:dyDescent="0.35">
      <c r="C104" t="s">
        <v>36</v>
      </c>
      <c r="D104" s="4"/>
      <c r="E104" s="4"/>
      <c r="F104" s="4">
        <f t="shared" si="24"/>
        <v>14775</v>
      </c>
      <c r="G104" s="4">
        <f t="shared" si="24"/>
        <v>15116.679421322846</v>
      </c>
      <c r="H104" s="4">
        <f t="shared" si="24"/>
        <v>15263.544293559884</v>
      </c>
      <c r="I104" s="4">
        <f t="shared" si="24"/>
        <v>15433.401665402251</v>
      </c>
      <c r="J104" s="4">
        <f t="shared" si="24"/>
        <v>15602.725994673596</v>
      </c>
      <c r="K104" s="4">
        <f t="shared" si="24"/>
        <v>15775.814564090015</v>
      </c>
      <c r="L104" s="4">
        <f t="shared" si="24"/>
        <v>15945.828594019642</v>
      </c>
      <c r="M104" s="4">
        <f t="shared" si="24"/>
        <v>16124.801709580526</v>
      </c>
      <c r="N104" s="4">
        <f t="shared" si="24"/>
        <v>16304.297602825718</v>
      </c>
      <c r="O104" s="4">
        <f t="shared" si="24"/>
        <v>16444.414787285074</v>
      </c>
      <c r="P104" s="4">
        <f t="shared" si="24"/>
        <v>16579.508496990107</v>
      </c>
      <c r="Q104" s="4">
        <f t="shared" si="24"/>
        <v>16710.439124041008</v>
      </c>
      <c r="R104" s="4">
        <f t="shared" si="24"/>
        <v>16835.513250074571</v>
      </c>
      <c r="S104" s="4">
        <f t="shared" si="24"/>
        <v>16957.212852929359</v>
      </c>
      <c r="T104" s="4">
        <f t="shared" si="24"/>
        <v>17075.902452804425</v>
      </c>
      <c r="U104" s="4">
        <f t="shared" si="24"/>
        <v>17191.998562831272</v>
      </c>
      <c r="V104" s="4">
        <f t="shared" si="24"/>
        <v>17302.563012655039</v>
      </c>
      <c r="W104" s="4">
        <f t="shared" si="24"/>
        <v>17400.516897674053</v>
      </c>
      <c r="X104" s="4">
        <f t="shared" si="24"/>
        <v>17479.439890430898</v>
      </c>
      <c r="Y104" s="4">
        <f t="shared" si="24"/>
        <v>17551.670047493481</v>
      </c>
      <c r="Z104" s="4">
        <f t="shared" si="24"/>
        <v>17619.550698880514</v>
      </c>
      <c r="AA104" s="4">
        <f t="shared" si="24"/>
        <v>17683.717503656942</v>
      </c>
      <c r="AB104" s="4">
        <f t="shared" si="24"/>
        <v>17751.995398155053</v>
      </c>
      <c r="AC104" s="4">
        <f t="shared" si="24"/>
        <v>17814.973091931137</v>
      </c>
      <c r="AD104" s="4">
        <f t="shared" si="24"/>
        <v>17874.837936206575</v>
      </c>
      <c r="AE104" s="4">
        <f t="shared" si="24"/>
        <v>17929.769608673982</v>
      </c>
      <c r="AF104" s="4">
        <f t="shared" si="24"/>
        <v>17980.2564550897</v>
      </c>
      <c r="AG104" s="4">
        <f t="shared" si="24"/>
        <v>18032.00538447456</v>
      </c>
      <c r="AH104" s="4">
        <f t="shared" si="24"/>
        <v>18078.67075035589</v>
      </c>
      <c r="AI104" s="4">
        <f t="shared" si="24"/>
        <v>18119.672083953668</v>
      </c>
      <c r="AJ104" s="4">
        <f t="shared" ref="AJ104:AL104" si="31">AJ79+AJ53</f>
        <v>18156.041128892182</v>
      </c>
      <c r="AK104" s="4">
        <f t="shared" si="31"/>
        <v>18188.237159212556</v>
      </c>
      <c r="AL104" s="4">
        <f t="shared" si="31"/>
        <v>18224.795684464287</v>
      </c>
    </row>
  </sheetData>
  <mergeCells count="2">
    <mergeCell ref="C2:F2"/>
    <mergeCell ref="D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C49B3-88FE-41B4-94F2-59844A7C2AB0}">
  <dimension ref="B2:D61"/>
  <sheetViews>
    <sheetView workbookViewId="0"/>
  </sheetViews>
  <sheetFormatPr defaultRowHeight="14.5" x14ac:dyDescent="0.35"/>
  <cols>
    <col min="2" max="2" width="29" bestFit="1" customWidth="1"/>
    <col min="3" max="3" width="42" customWidth="1"/>
    <col min="4" max="4" width="56.7265625" customWidth="1"/>
  </cols>
  <sheetData>
    <row r="2" spans="2:4" x14ac:dyDescent="0.35">
      <c r="B2" s="2" t="s">
        <v>72</v>
      </c>
      <c r="C2" s="2" t="s">
        <v>80</v>
      </c>
      <c r="D2" s="2" t="s">
        <v>73</v>
      </c>
    </row>
    <row r="3" spans="2:4" x14ac:dyDescent="0.35">
      <c r="B3" t="s">
        <v>14</v>
      </c>
      <c r="C3" t="s">
        <v>81</v>
      </c>
      <c r="D3" t="s">
        <v>74</v>
      </c>
    </row>
    <row r="4" spans="2:4" x14ac:dyDescent="0.35">
      <c r="B4" t="s">
        <v>15</v>
      </c>
      <c r="C4" t="s">
        <v>81</v>
      </c>
      <c r="D4" t="s">
        <v>75</v>
      </c>
    </row>
    <row r="5" spans="2:4" x14ac:dyDescent="0.35">
      <c r="B5" t="s">
        <v>16</v>
      </c>
      <c r="C5" t="s">
        <v>81</v>
      </c>
      <c r="D5" t="s">
        <v>0</v>
      </c>
    </row>
    <row r="6" spans="2:4" x14ac:dyDescent="0.35">
      <c r="B6" t="s">
        <v>17</v>
      </c>
      <c r="C6" t="s">
        <v>81</v>
      </c>
      <c r="D6" t="s">
        <v>1</v>
      </c>
    </row>
    <row r="7" spans="2:4" x14ac:dyDescent="0.35">
      <c r="B7" t="s">
        <v>18</v>
      </c>
      <c r="C7" t="s">
        <v>45</v>
      </c>
      <c r="D7" t="s">
        <v>7</v>
      </c>
    </row>
    <row r="8" spans="2:4" x14ac:dyDescent="0.35">
      <c r="B8" t="s">
        <v>19</v>
      </c>
      <c r="C8" t="s">
        <v>81</v>
      </c>
      <c r="D8" t="s">
        <v>2</v>
      </c>
    </row>
    <row r="9" spans="2:4" x14ac:dyDescent="0.35">
      <c r="B9" t="s">
        <v>20</v>
      </c>
      <c r="C9" t="s">
        <v>81</v>
      </c>
      <c r="D9" t="s">
        <v>1</v>
      </c>
    </row>
    <row r="10" spans="2:4" x14ac:dyDescent="0.35">
      <c r="B10" t="s">
        <v>21</v>
      </c>
      <c r="C10" t="s">
        <v>46</v>
      </c>
      <c r="D10" t="s">
        <v>0</v>
      </c>
    </row>
    <row r="11" spans="2:4" x14ac:dyDescent="0.35">
      <c r="B11" t="s">
        <v>22</v>
      </c>
      <c r="C11" t="s">
        <v>48</v>
      </c>
      <c r="D11" t="s">
        <v>1</v>
      </c>
    </row>
    <row r="12" spans="2:4" x14ac:dyDescent="0.35">
      <c r="B12" t="s">
        <v>23</v>
      </c>
      <c r="C12" t="s">
        <v>48</v>
      </c>
      <c r="D12" t="s">
        <v>9</v>
      </c>
    </row>
    <row r="13" spans="2:4" x14ac:dyDescent="0.35">
      <c r="B13" t="s">
        <v>24</v>
      </c>
      <c r="C13" t="s">
        <v>45</v>
      </c>
      <c r="D13" t="s">
        <v>7</v>
      </c>
    </row>
    <row r="14" spans="2:4" x14ac:dyDescent="0.35">
      <c r="B14" t="s">
        <v>25</v>
      </c>
      <c r="C14" t="s">
        <v>47</v>
      </c>
      <c r="D14" t="s">
        <v>75</v>
      </c>
    </row>
    <row r="15" spans="2:4" x14ac:dyDescent="0.35">
      <c r="B15" t="s">
        <v>26</v>
      </c>
      <c r="C15" t="s">
        <v>81</v>
      </c>
      <c r="D15" t="s">
        <v>7</v>
      </c>
    </row>
    <row r="16" spans="2:4" x14ac:dyDescent="0.35">
      <c r="B16" t="s">
        <v>27</v>
      </c>
      <c r="C16" t="s">
        <v>81</v>
      </c>
      <c r="D16" t="s">
        <v>2</v>
      </c>
    </row>
    <row r="17" spans="2:4" x14ac:dyDescent="0.35">
      <c r="B17" t="s">
        <v>28</v>
      </c>
      <c r="C17" t="s">
        <v>81</v>
      </c>
      <c r="D17" t="s">
        <v>0</v>
      </c>
    </row>
    <row r="18" spans="2:4" x14ac:dyDescent="0.35">
      <c r="B18" t="s">
        <v>29</v>
      </c>
      <c r="C18" t="s">
        <v>81</v>
      </c>
      <c r="D18" t="s">
        <v>1</v>
      </c>
    </row>
    <row r="19" spans="2:4" x14ac:dyDescent="0.35">
      <c r="B19" t="s">
        <v>30</v>
      </c>
      <c r="C19" t="s">
        <v>81</v>
      </c>
      <c r="D19" t="s">
        <v>1</v>
      </c>
    </row>
    <row r="20" spans="2:4" x14ac:dyDescent="0.35">
      <c r="B20" t="s">
        <v>31</v>
      </c>
      <c r="C20" t="s">
        <v>81</v>
      </c>
      <c r="D20" t="s">
        <v>75</v>
      </c>
    </row>
    <row r="21" spans="2:4" x14ac:dyDescent="0.35">
      <c r="B21" t="s">
        <v>32</v>
      </c>
      <c r="C21" t="s">
        <v>81</v>
      </c>
      <c r="D21" t="s">
        <v>77</v>
      </c>
    </row>
    <row r="22" spans="2:4" x14ac:dyDescent="0.35">
      <c r="B22" t="s">
        <v>33</v>
      </c>
      <c r="C22" t="s">
        <v>49</v>
      </c>
      <c r="D22" t="s">
        <v>78</v>
      </c>
    </row>
    <row r="23" spans="2:4" x14ac:dyDescent="0.35">
      <c r="B23" t="s">
        <v>34</v>
      </c>
      <c r="C23" t="s">
        <v>50</v>
      </c>
      <c r="D23" t="s">
        <v>76</v>
      </c>
    </row>
    <row r="24" spans="2:4" x14ac:dyDescent="0.35">
      <c r="B24" t="s">
        <v>35</v>
      </c>
      <c r="C24" t="s">
        <v>50</v>
      </c>
      <c r="D24" t="s">
        <v>77</v>
      </c>
    </row>
    <row r="25" spans="2:4" x14ac:dyDescent="0.35">
      <c r="B25" t="s">
        <v>36</v>
      </c>
      <c r="C25" t="s">
        <v>50</v>
      </c>
      <c r="D25" t="s">
        <v>77</v>
      </c>
    </row>
    <row r="29" spans="2:4" ht="14.25" customHeight="1" x14ac:dyDescent="0.45">
      <c r="B29" s="18" t="s">
        <v>82</v>
      </c>
      <c r="C29" s="19"/>
      <c r="D29" s="19"/>
    </row>
    <row r="30" spans="2:4" ht="15" x14ac:dyDescent="0.4">
      <c r="B30" s="20"/>
      <c r="C30" s="33"/>
      <c r="D30" s="33"/>
    </row>
    <row r="31" spans="2:4" ht="15" x14ac:dyDescent="0.4">
      <c r="B31" s="24" t="s">
        <v>72</v>
      </c>
      <c r="C31" s="24" t="s">
        <v>80</v>
      </c>
      <c r="D31" s="24" t="s">
        <v>73</v>
      </c>
    </row>
    <row r="32" spans="2:4" ht="6" customHeight="1" x14ac:dyDescent="0.4">
      <c r="B32" s="25"/>
      <c r="C32" s="25"/>
      <c r="D32" s="25"/>
    </row>
    <row r="33" spans="2:4" ht="15" x14ac:dyDescent="0.4">
      <c r="B33" s="26" t="s">
        <v>14</v>
      </c>
      <c r="C33" s="27" t="s">
        <v>81</v>
      </c>
      <c r="D33" s="27" t="s">
        <v>74</v>
      </c>
    </row>
    <row r="34" spans="2:4" ht="15" x14ac:dyDescent="0.4">
      <c r="B34" s="26" t="s">
        <v>15</v>
      </c>
      <c r="C34" s="27" t="s">
        <v>81</v>
      </c>
      <c r="D34" s="27" t="s">
        <v>75</v>
      </c>
    </row>
    <row r="35" spans="2:4" ht="15" x14ac:dyDescent="0.4">
      <c r="B35" s="26" t="s">
        <v>16</v>
      </c>
      <c r="C35" s="27" t="s">
        <v>81</v>
      </c>
      <c r="D35" s="27" t="s">
        <v>0</v>
      </c>
    </row>
    <row r="36" spans="2:4" ht="15" x14ac:dyDescent="0.4">
      <c r="B36" s="26" t="s">
        <v>17</v>
      </c>
      <c r="C36" s="27" t="s">
        <v>81</v>
      </c>
      <c r="D36" s="27" t="s">
        <v>1</v>
      </c>
    </row>
    <row r="37" spans="2:4" ht="15" x14ac:dyDescent="0.4">
      <c r="B37" s="26" t="s">
        <v>18</v>
      </c>
      <c r="C37" s="27" t="s">
        <v>45</v>
      </c>
      <c r="D37" s="27" t="s">
        <v>7</v>
      </c>
    </row>
    <row r="38" spans="2:4" ht="15" x14ac:dyDescent="0.4">
      <c r="B38" s="26" t="s">
        <v>19</v>
      </c>
      <c r="C38" s="27" t="s">
        <v>81</v>
      </c>
      <c r="D38" s="27" t="s">
        <v>2</v>
      </c>
    </row>
    <row r="39" spans="2:4" ht="15" x14ac:dyDescent="0.4">
      <c r="B39" s="26" t="s">
        <v>20</v>
      </c>
      <c r="C39" s="27" t="s">
        <v>81</v>
      </c>
      <c r="D39" s="27" t="s">
        <v>1</v>
      </c>
    </row>
    <row r="40" spans="2:4" ht="15" x14ac:dyDescent="0.4">
      <c r="B40" s="26" t="s">
        <v>21</v>
      </c>
      <c r="C40" s="27" t="s">
        <v>46</v>
      </c>
      <c r="D40" s="27" t="s">
        <v>0</v>
      </c>
    </row>
    <row r="41" spans="2:4" ht="15" x14ac:dyDescent="0.4">
      <c r="B41" s="26" t="s">
        <v>22</v>
      </c>
      <c r="C41" s="27" t="s">
        <v>48</v>
      </c>
      <c r="D41" s="27" t="s">
        <v>1</v>
      </c>
    </row>
    <row r="42" spans="2:4" ht="15" x14ac:dyDescent="0.4">
      <c r="B42" s="26" t="s">
        <v>23</v>
      </c>
      <c r="C42" s="27" t="s">
        <v>48</v>
      </c>
      <c r="D42" s="27" t="s">
        <v>9</v>
      </c>
    </row>
    <row r="43" spans="2:4" ht="15" x14ac:dyDescent="0.4">
      <c r="B43" s="26" t="s">
        <v>24</v>
      </c>
      <c r="C43" s="27" t="s">
        <v>45</v>
      </c>
      <c r="D43" s="27" t="s">
        <v>7</v>
      </c>
    </row>
    <row r="44" spans="2:4" ht="15" x14ac:dyDescent="0.4">
      <c r="B44" s="26" t="s">
        <v>25</v>
      </c>
      <c r="C44" s="27" t="s">
        <v>47</v>
      </c>
      <c r="D44" s="27" t="s">
        <v>75</v>
      </c>
    </row>
    <row r="45" spans="2:4" ht="15" x14ac:dyDescent="0.4">
      <c r="B45" s="26" t="s">
        <v>26</v>
      </c>
      <c r="C45" s="27" t="s">
        <v>81</v>
      </c>
      <c r="D45" s="27" t="s">
        <v>7</v>
      </c>
    </row>
    <row r="46" spans="2:4" ht="15" x14ac:dyDescent="0.4">
      <c r="B46" s="26" t="s">
        <v>27</v>
      </c>
      <c r="C46" s="27" t="s">
        <v>81</v>
      </c>
      <c r="D46" s="27" t="s">
        <v>2</v>
      </c>
    </row>
    <row r="47" spans="2:4" ht="15" x14ac:dyDescent="0.4">
      <c r="B47" s="26" t="s">
        <v>28</v>
      </c>
      <c r="C47" s="27" t="s">
        <v>81</v>
      </c>
      <c r="D47" s="27" t="s">
        <v>0</v>
      </c>
    </row>
    <row r="48" spans="2:4" ht="15" x14ac:dyDescent="0.4">
      <c r="B48" s="26" t="s">
        <v>29</v>
      </c>
      <c r="C48" s="27" t="s">
        <v>81</v>
      </c>
      <c r="D48" s="27" t="s">
        <v>1</v>
      </c>
    </row>
    <row r="49" spans="2:4" ht="15" x14ac:dyDescent="0.4">
      <c r="B49" s="26" t="s">
        <v>30</v>
      </c>
      <c r="C49" s="27" t="s">
        <v>81</v>
      </c>
      <c r="D49" s="27" t="s">
        <v>1</v>
      </c>
    </row>
    <row r="50" spans="2:4" ht="15" x14ac:dyDescent="0.4">
      <c r="B50" s="26" t="s">
        <v>31</v>
      </c>
      <c r="C50" s="27" t="s">
        <v>81</v>
      </c>
      <c r="D50" s="27" t="s">
        <v>75</v>
      </c>
    </row>
    <row r="51" spans="2:4" ht="15" x14ac:dyDescent="0.4">
      <c r="B51" s="26" t="s">
        <v>32</v>
      </c>
      <c r="C51" s="27" t="s">
        <v>81</v>
      </c>
      <c r="D51" s="27" t="s">
        <v>77</v>
      </c>
    </row>
    <row r="52" spans="2:4" ht="15" x14ac:dyDescent="0.4">
      <c r="B52" s="26" t="s">
        <v>33</v>
      </c>
      <c r="C52" s="27" t="s">
        <v>49</v>
      </c>
      <c r="D52" s="27" t="s">
        <v>78</v>
      </c>
    </row>
    <row r="53" spans="2:4" ht="15" x14ac:dyDescent="0.4">
      <c r="B53" s="26" t="s">
        <v>34</v>
      </c>
      <c r="C53" s="27" t="s">
        <v>50</v>
      </c>
      <c r="D53" s="27" t="s">
        <v>76</v>
      </c>
    </row>
    <row r="54" spans="2:4" ht="15" x14ac:dyDescent="0.4">
      <c r="B54" s="26" t="s">
        <v>35</v>
      </c>
      <c r="C54" s="27" t="s">
        <v>50</v>
      </c>
      <c r="D54" s="27" t="s">
        <v>77</v>
      </c>
    </row>
    <row r="55" spans="2:4" ht="15" x14ac:dyDescent="0.4">
      <c r="B55" s="26" t="s">
        <v>36</v>
      </c>
      <c r="C55" s="27" t="s">
        <v>50</v>
      </c>
      <c r="D55" s="27" t="s">
        <v>77</v>
      </c>
    </row>
    <row r="56" spans="2:4" ht="6" customHeight="1" x14ac:dyDescent="0.4">
      <c r="B56" s="21"/>
      <c r="C56" s="21"/>
      <c r="D56" s="21"/>
    </row>
    <row r="57" spans="2:4" ht="6" customHeight="1" x14ac:dyDescent="0.4">
      <c r="B57" s="22"/>
      <c r="C57" s="23"/>
      <c r="D57" s="23"/>
    </row>
    <row r="58" spans="2:4" ht="6" customHeight="1" x14ac:dyDescent="0.35"/>
    <row r="59" spans="2:4" ht="6" customHeight="1" x14ac:dyDescent="0.35"/>
    <row r="60" spans="2:4" ht="6" customHeight="1" x14ac:dyDescent="0.35"/>
    <row r="61" spans="2:4" ht="6" customHeight="1" x14ac:dyDescent="0.35"/>
  </sheetData>
  <mergeCells count="1">
    <mergeCell ref="C30:D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A79E0591F685544899FFAB7B2930471D00B8812900577AE54BAAB609D188BC2CA4" ma:contentTypeVersion="43" ma:contentTypeDescription="Create a new document." ma:contentTypeScope="" ma:versionID="1238934b1d5f2f647e80540d6a96412e">
  <xsd:schema xmlns:xsd="http://www.w3.org/2001/XMLSchema" xmlns:xs="http://www.w3.org/2001/XMLSchema" xmlns:p="http://schemas.microsoft.com/office/2006/metadata/properties" xmlns:ns2="02bffcbe-7cf8-467d-a91b-a3e0dbcae01e" xmlns:ns3="ce0b2e17-4ccd-40f5-9e44-e7e747f77544" xmlns:ns4="70761194-623b-4751-a0da-29ad6551f95e" xmlns:ns5="0b53cfbe-24d2-41dc-a2fe-e66cb3c04588" targetNamespace="http://schemas.microsoft.com/office/2006/metadata/properties" ma:root="true" ma:fieldsID="f7440c64f9c72b46dc5132d3fb19b315" ns2:_="" ns3:_="" ns4:_="" ns5:_="">
    <xsd:import namespace="02bffcbe-7cf8-467d-a91b-a3e0dbcae01e"/>
    <xsd:import namespace="ce0b2e17-4ccd-40f5-9e44-e7e747f77544"/>
    <xsd:import namespace="70761194-623b-4751-a0da-29ad6551f95e"/>
    <xsd:import namespace="0b53cfbe-24d2-41dc-a2fe-e66cb3c04588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3:Narrative" minOccurs="0"/>
                <xsd:element ref="ns4:PRAType" minOccurs="0"/>
                <xsd:element ref="ns3:AggregationStatus" minOccurs="0"/>
                <xsd:element ref="ns3:PraText1" minOccurs="0"/>
                <xsd:element ref="ns3:PraText2" minOccurs="0"/>
                <xsd:element ref="ns3:PraText3" minOccurs="0"/>
                <xsd:element ref="ns3:PraText4" minOccurs="0"/>
                <xsd:element ref="ns3:PraText5" minOccurs="0"/>
                <xsd:element ref="ns3:PraDate1" minOccurs="0"/>
                <xsd:element ref="ns3:PraDate2" minOccurs="0"/>
                <xsd:element ref="ns3:PraDate3" minOccurs="0"/>
                <xsd:element ref="ns3:PraDateTrigger" minOccurs="0"/>
                <xsd:element ref="ns3:PraDateDisposal" minOccurs="0"/>
                <xsd:element ref="ns4:Activity" minOccurs="0"/>
                <xsd:element ref="ns4:Function" minOccurs="0"/>
                <xsd:element ref="ns4:Subactivity" minOccurs="0"/>
                <xsd:element ref="ns4:Project" minOccurs="0"/>
                <xsd:element ref="ns4:Location" minOccurs="0"/>
                <xsd:element ref="ns4:AggregationNarrative" minOccurs="0"/>
                <xsd:element ref="ns4:Case" minOccurs="0"/>
                <xsd:element ref="ns4:CategoryName" minOccurs="0"/>
                <xsd:element ref="ns4:CategoryValue" minOccurs="0"/>
                <xsd:element ref="ns4:Category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5:MediaServiceDateTaken" minOccurs="0"/>
                <xsd:element ref="ns5:MediaServiceAutoTags" minOccurs="0"/>
                <xsd:element ref="ns5:MediaServiceGenerationTime" minOccurs="0"/>
                <xsd:element ref="ns5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5:MediaServiceOCR" minOccurs="0"/>
                <xsd:element ref="ns5:lcf76f155ced4ddcb4097134ff3c332f" minOccurs="0"/>
                <xsd:element ref="ns3:TaxCatchAll" minOccurs="0"/>
                <xsd:element ref="ns5:MediaServiceObjectDetectorVersions" minOccurs="0"/>
                <xsd:element ref="ns5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ffcbe-7cf8-467d-a91b-a3e0dbcae01e" elementFormDefault="qualified">
    <xsd:import namespace="http://schemas.microsoft.com/office/2006/documentManagement/types"/>
    <xsd:import namespace="http://schemas.microsoft.com/office/infopath/2007/PartnerControls"/>
    <xsd:element name="DocumentType" ma:index="8" nillable="true" ma:displayName="Document Type" ma:description="Specify the document type to help refine search and to classify the document" ma:format="Dropdown" ma:internalName="DocumentType" ma:readOnly="false">
      <xsd:simpleType>
        <xsd:restriction base="dms:Choice">
          <xsd:enumeration value="APPLICATION, certificate, consent related"/>
          <xsd:enumeration value="CONTRACT, Variation, Agreement"/>
          <xsd:enumeration value="CORRESPONDENCE, Memo, Filenote, Email"/>
          <xsd:enumeration value="DRAWING, Plan, Map"/>
          <xsd:enumeration value="EMPLOYMENT related"/>
          <xsd:enumeration value="FINANCIAL related"/>
          <xsd:enumeration value="KNOWLEDGE article"/>
          <xsd:enumeration value="MEETING related"/>
          <xsd:enumeration value="MODEL, Calculation, Working"/>
          <xsd:enumeration value="PHOTO, Image or Multi-media"/>
          <xsd:enumeration value="PRESENTATION"/>
          <xsd:enumeration value="PUBLICATION material"/>
          <xsd:enumeration value="PURCHASING related"/>
          <xsd:enumeration value="REPORT, or planning related"/>
          <xsd:enumeration value="RULES, Policy, Bylaw, procedure"/>
          <xsd:enumeration value="SERVICE REQUEST related"/>
          <xsd:enumeration value="SPECIFICATION or standard"/>
          <xsd:enumeration value="SUPPLIER PRODUCT Info"/>
          <xsd:enumeration value="TEMPLATE, Checklist or Form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0b2e17-4ccd-40f5-9e44-e7e747f77544" elementFormDefault="qualified">
    <xsd:import namespace="http://schemas.microsoft.com/office/2006/documentManagement/types"/>
    <xsd:import namespace="http://schemas.microsoft.com/office/infopath/2007/PartnerControls"/>
    <xsd:element name="Narrative" ma:index="9" nillable="true" ma:displayName="Narrative" ma:internalName="Narrative0" ma:readOnly="false">
      <xsd:simpleType>
        <xsd:restriction base="dms:Note">
          <xsd:maxLength value="255"/>
        </xsd:restriction>
      </xsd:simpleType>
    </xsd:element>
    <xsd:element name="AggregationStatus" ma:index="11" nillable="true" ma:displayName="Aggregation Status" ma:default="Normal" ma:format="Dropdown" ma:hidden="true" ma:internalName="AggregationStatus0" ma:readOnly="false">
      <xsd:simpleType>
        <xsd:restriction base="dms:Choice">
          <xsd:enumeration value="Delete Soon"/>
          <xsd:enumeration value="Transfer Soon"/>
          <xsd:enumeration value="Appraise Soon"/>
          <xsd:enumeration value="Delete"/>
          <xsd:enumeration value="Transfer"/>
          <xsd:enumeration value="Appraise"/>
          <xsd:enumeration value="Hold"/>
          <xsd:enumeration value="Normal"/>
        </xsd:restriction>
      </xsd:simpleType>
    </xsd:element>
    <xsd:element name="PraText1" ma:index="12" nillable="true" ma:displayName="PRA Text 1" ma:hidden="true" ma:internalName="PraText10" ma:readOnly="false">
      <xsd:simpleType>
        <xsd:restriction base="dms:Text">
          <xsd:maxLength value="255"/>
        </xsd:restriction>
      </xsd:simpleType>
    </xsd:element>
    <xsd:element name="PraText2" ma:index="13" nillable="true" ma:displayName="PRA Text 2" ma:hidden="true" ma:internalName="PraText20" ma:readOnly="false">
      <xsd:simpleType>
        <xsd:restriction base="dms:Text">
          <xsd:maxLength value="255"/>
        </xsd:restriction>
      </xsd:simpleType>
    </xsd:element>
    <xsd:element name="PraText3" ma:index="14" nillable="true" ma:displayName="PRA Text 3" ma:hidden="true" ma:internalName="PraText30" ma:readOnly="false">
      <xsd:simpleType>
        <xsd:restriction base="dms:Text">
          <xsd:maxLength value="255"/>
        </xsd:restriction>
      </xsd:simpleType>
    </xsd:element>
    <xsd:element name="PraText4" ma:index="15" nillable="true" ma:displayName="PRA Text 4" ma:hidden="true" ma:internalName="PraText40" ma:readOnly="false">
      <xsd:simpleType>
        <xsd:restriction base="dms:Text">
          <xsd:maxLength value="255"/>
        </xsd:restriction>
      </xsd:simpleType>
    </xsd:element>
    <xsd:element name="PraText5" ma:index="16" nillable="true" ma:displayName="PRA Text 5" ma:hidden="true" ma:internalName="PraText50" ma:readOnly="false">
      <xsd:simpleType>
        <xsd:restriction base="dms:Text">
          <xsd:maxLength value="255"/>
        </xsd:restriction>
      </xsd:simpleType>
    </xsd:element>
    <xsd:element name="PraDate1" ma:index="17" nillable="true" ma:displayName="PRA Date 1" ma:format="DateTime" ma:hidden="true" ma:internalName="PraDate1" ma:readOnly="false">
      <xsd:simpleType>
        <xsd:restriction base="dms:DateTime"/>
      </xsd:simpleType>
    </xsd:element>
    <xsd:element name="PraDate2" ma:index="18" nillable="true" ma:displayName="PRA Date 2" ma:format="DateTime" ma:hidden="true" ma:internalName="PraDate2" ma:readOnly="false">
      <xsd:simpleType>
        <xsd:restriction base="dms:DateTime"/>
      </xsd:simpleType>
    </xsd:element>
    <xsd:element name="PraDate3" ma:index="19" nillable="true" ma:displayName="PRA Date 3" ma:format="DateTime" ma:hidden="true" ma:internalName="PraDate3" ma:readOnly="false">
      <xsd:simpleType>
        <xsd:restriction base="dms:DateTime"/>
      </xsd:simpleType>
    </xsd:element>
    <xsd:element name="PraDateTrigger" ma:index="20" nillable="true" ma:displayName="PRA Date Trigger" ma:format="DateTime" ma:hidden="true" ma:internalName="PraDateTrigger" ma:readOnly="false">
      <xsd:simpleType>
        <xsd:restriction base="dms:DateTime"/>
      </xsd:simpleType>
    </xsd:element>
    <xsd:element name="PraDateDisposal" ma:index="21" nillable="true" ma:displayName="PRA Date Disposal" ma:format="DateTime" ma:hidden="true" ma:internalName="PraDateDisposal0" ma:readOnly="false">
      <xsd:simpleType>
        <xsd:restriction base="dms:DateTime"/>
      </xsd:simpleType>
    </xsd:element>
    <xsd:element name="_dlc_DocId" ma:index="4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46" nillable="true" ma:displayName="Taxonomy Catch All Column" ma:hidden="true" ma:list="{580c589d-4f13-43ba-9310-abbe91690ecb}" ma:internalName="TaxCatchAll" ma:showField="CatchAllData" ma:web="ce0b2e17-4ccd-40f5-9e44-e7e747f775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61194-623b-4751-a0da-29ad6551f95e" elementFormDefault="qualified">
    <xsd:import namespace="http://schemas.microsoft.com/office/2006/documentManagement/types"/>
    <xsd:import namespace="http://schemas.microsoft.com/office/infopath/2007/PartnerControls"/>
    <xsd:element name="PRAType" ma:index="10" nillable="true" ma:displayName="PRA Type" ma:hidden="true" ma:internalName="PRAType" ma:readOnly="false">
      <xsd:simpleType>
        <xsd:restriction base="dms:Text">
          <xsd:maxLength value="255"/>
        </xsd:restriction>
      </xsd:simpleType>
    </xsd:element>
    <xsd:element name="Activity" ma:index="22" nillable="true" ma:displayName="Activity" ma:default="District Plan" ma:format="Dropdown" ma:hidden="true" ma:internalName="Activity" ma:readOnly="false">
      <xsd:simpleType>
        <xsd:union memberTypes="dms:Text">
          <xsd:simpleType>
            <xsd:restriction base="dms:Choice">
              <xsd:enumeration value="District Plan"/>
            </xsd:restriction>
          </xsd:simpleType>
        </xsd:union>
      </xsd:simpleType>
    </xsd:element>
    <xsd:element name="Function" ma:index="23" nillable="true" ma:displayName="Function" ma:default="Policy and Planning" ma:format="Dropdown" ma:hidden="true" ma:internalName="Function" ma:readOnly="false">
      <xsd:simpleType>
        <xsd:union memberTypes="dms:Text">
          <xsd:simpleType>
            <xsd:restriction base="dms:Choice">
              <xsd:enumeration value="Policy and Planning"/>
            </xsd:restriction>
          </xsd:simpleType>
        </xsd:union>
      </xsd:simpleType>
    </xsd:element>
    <xsd:element name="Subactivity" ma:index="24" nillable="true" ma:displayName="Subactivity" ma:default="District Plan Changes" ma:format="Dropdown" ma:hidden="true" ma:internalName="Subactivity" ma:readOnly="false">
      <xsd:simpleType>
        <xsd:union memberTypes="dms:Text">
          <xsd:simpleType>
            <xsd:restriction base="dms:Choice">
              <xsd:enumeration value="District Plan Changes"/>
            </xsd:restriction>
          </xsd:simpleType>
        </xsd:union>
      </xsd:simpleType>
    </xsd:element>
    <xsd:element name="Project" ma:index="25" nillable="true" ma:displayName="Project" ma:hidden="true" ma:internalName="Project" ma:readOnly="false">
      <xsd:simpleType>
        <xsd:restriction base="dms:Text">
          <xsd:maxLength value="255"/>
        </xsd:restriction>
      </xsd:simpleType>
    </xsd:element>
    <xsd:element name="Location" ma:index="26" nillable="true" ma:displayName="Location" ma:format="Dropdown" ma:hidden="true" ma:internalName="Location" ma:readOnly="false">
      <xsd:simpleType>
        <xsd:restriction base="dms:Choice">
          <xsd:enumeration value="Library"/>
          <xsd:enumeration value="Town Hall"/>
          <xsd:enumeration value="Dargaville"/>
          <xsd:enumeration value="Mangawhai"/>
          <xsd:enumeration value="NTA"/>
        </xsd:restriction>
      </xsd:simpleType>
    </xsd:element>
    <xsd:element name="AggregationNarrative" ma:index="27" nillable="true" ma:displayName="Aggregation Narrative" ma:hidden="true" ma:internalName="AggregationNarrative" ma:readOnly="false">
      <xsd:simpleType>
        <xsd:restriction base="dms:Text">
          <xsd:maxLength value="255"/>
        </xsd:restriction>
      </xsd:simpleType>
    </xsd:element>
    <xsd:element name="Case" ma:index="28" nillable="true" ma:displayName="Plan Change Number" ma:hidden="true" ma:internalName="Case" ma:readOnly="false">
      <xsd:simpleType>
        <xsd:restriction base="dms:Text">
          <xsd:maxLength value="255"/>
        </xsd:restriction>
      </xsd:simpleType>
    </xsd:element>
    <xsd:element name="CategoryName" ma:index="29" nillable="true" ma:displayName="Category Name" ma:hidden="true" ma:internalName="CategoryName" ma:readOnly="false">
      <xsd:simpleType>
        <xsd:restriction base="dms:Text">
          <xsd:maxLength value="255"/>
        </xsd:restriction>
      </xsd:simpleType>
    </xsd:element>
    <xsd:element name="CategoryValue" ma:index="30" nillable="true" ma:displayName="Category Value" ma:hidden="true" ma:internalName="CategoryValue" ma:readOnly="false">
      <xsd:simpleType>
        <xsd:restriction base="dms:Text">
          <xsd:maxLength value="255"/>
        </xsd:restriction>
      </xsd:simpleType>
    </xsd:element>
    <xsd:element name="Category" ma:index="31" nillable="true" ma:displayName="Category" ma:hidden="true" ma:internalName="Category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53cfbe-24d2-41dc-a2fe-e66cb3c045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7" nillable="true" ma:displayName="Tags" ma:internalName="MediaServiceAutoTags" ma:readOnly="true">
      <xsd:simpleType>
        <xsd:restriction base="dms:Text"/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4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45" nillable="true" ma:taxonomy="true" ma:internalName="lcf76f155ced4ddcb4097134ff3c332f" ma:taxonomyFieldName="MediaServiceImageTags" ma:displayName="Image Tags" ma:readOnly="false" ma:fieldId="{5cf76f15-5ced-4ddc-b409-7134ff3c332f}" ma:taxonomyMulti="true" ma:sspId="172ea8c7-318e-49ee-90ca-6664715ea1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4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aText1 xmlns="ce0b2e17-4ccd-40f5-9e44-e7e747f77544" xsi:nil="true"/>
    <PraText4 xmlns="ce0b2e17-4ccd-40f5-9e44-e7e747f77544" xsi:nil="true"/>
    <Activity xmlns="70761194-623b-4751-a0da-29ad6551f95e">District Plan</Activity>
    <Function xmlns="70761194-623b-4751-a0da-29ad6551f95e">Policy and Planning</Function>
    <PraDateDisposal xmlns="ce0b2e17-4ccd-40f5-9e44-e7e747f77544" xsi:nil="true"/>
    <AggregationStatus xmlns="ce0b2e17-4ccd-40f5-9e44-e7e747f77544">Normal</AggregationStatus>
    <CategoryName xmlns="70761194-623b-4751-a0da-29ad6551f95e" xsi:nil="true"/>
    <CategoryValue xmlns="70761194-623b-4751-a0da-29ad6551f95e" xsi:nil="true"/>
    <Narrative xmlns="ce0b2e17-4ccd-40f5-9e44-e7e747f77544" xsi:nil="true"/>
    <PraDate2 xmlns="ce0b2e17-4ccd-40f5-9e44-e7e747f77544" xsi:nil="true"/>
    <PraText5 xmlns="ce0b2e17-4ccd-40f5-9e44-e7e747f77544" xsi:nil="true"/>
    <Location xmlns="70761194-623b-4751-a0da-29ad6551f95e" xsi:nil="true"/>
    <PRAType xmlns="70761194-623b-4751-a0da-29ad6551f95e" xsi:nil="true"/>
    <PraDate3 xmlns="ce0b2e17-4ccd-40f5-9e44-e7e747f77544" xsi:nil="true"/>
    <Project xmlns="70761194-623b-4751-a0da-29ad6551f95e" xsi:nil="true"/>
    <PraText2 xmlns="ce0b2e17-4ccd-40f5-9e44-e7e747f77544" xsi:nil="true"/>
    <Subactivity xmlns="70761194-623b-4751-a0da-29ad6551f95e">District Plan Changes</Subactivity>
    <TaxCatchAll xmlns="ce0b2e17-4ccd-40f5-9e44-e7e747f77544" xsi:nil="true"/>
    <Category xmlns="70761194-623b-4751-a0da-29ad6551f95e" xsi:nil="true"/>
    <PraText3 xmlns="ce0b2e17-4ccd-40f5-9e44-e7e747f77544" xsi:nil="true"/>
    <DocumentType xmlns="02bffcbe-7cf8-467d-a91b-a3e0dbcae01e" xsi:nil="true"/>
    <AggregationNarrative xmlns="70761194-623b-4751-a0da-29ad6551f95e" xsi:nil="true"/>
    <Case xmlns="70761194-623b-4751-a0da-29ad6551f95e">PC 82 Moonlight Heights</Case>
    <lcf76f155ced4ddcb4097134ff3c332f xmlns="0b53cfbe-24d2-41dc-a2fe-e66cb3c04588">
      <Terms xmlns="http://schemas.microsoft.com/office/infopath/2007/PartnerControls"/>
    </lcf76f155ced4ddcb4097134ff3c332f>
    <PraDate1 xmlns="ce0b2e17-4ccd-40f5-9e44-e7e747f77544" xsi:nil="true"/>
    <PraDateTrigger xmlns="ce0b2e17-4ccd-40f5-9e44-e7e747f77544" xsi:nil="true"/>
    <_dlc_DocId xmlns="ce0b2e17-4ccd-40f5-9e44-e7e747f77544">DISTPLAN-1002912291-11458</_dlc_DocId>
    <_dlc_DocIdUrl xmlns="ce0b2e17-4ccd-40f5-9e44-e7e747f77544">
      <Url>https://kaipara.sharepoint.com/sites/TeAkaDistPlan/_layouts/15/DocIdRedir.aspx?ID=DISTPLAN-1002912291-11458</Url>
      <Description>DISTPLAN-1002912291-11458</Description>
    </_dlc_DocIdUrl>
  </documentManagement>
</p:properties>
</file>

<file path=customXml/itemProps1.xml><?xml version="1.0" encoding="utf-8"?>
<ds:datastoreItem xmlns:ds="http://schemas.openxmlformats.org/officeDocument/2006/customXml" ds:itemID="{00123D78-5753-4BDE-957D-CCFFCE2DF3CC}"/>
</file>

<file path=customXml/itemProps2.xml><?xml version="1.0" encoding="utf-8"?>
<ds:datastoreItem xmlns:ds="http://schemas.openxmlformats.org/officeDocument/2006/customXml" ds:itemID="{95BEE2B9-22F3-455A-9641-6D443A1384B0}"/>
</file>

<file path=customXml/itemProps3.xml><?xml version="1.0" encoding="utf-8"?>
<ds:datastoreItem xmlns:ds="http://schemas.openxmlformats.org/officeDocument/2006/customXml" ds:itemID="{D5830094-057F-4AEE-81C2-113474A32279}"/>
</file>

<file path=customXml/itemProps4.xml><?xml version="1.0" encoding="utf-8"?>
<ds:datastoreItem xmlns:ds="http://schemas.openxmlformats.org/officeDocument/2006/customXml" ds:itemID="{B3A9B57C-1826-40F4-A04B-5973F73686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Infometrics inputs</vt:lpstr>
      <vt:lpstr>Rating units</vt:lpstr>
      <vt:lpstr>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Brunsdon</dc:creator>
  <cp:lastModifiedBy>Emma Smith</cp:lastModifiedBy>
  <dcterms:created xsi:type="dcterms:W3CDTF">2020-12-07T02:06:18Z</dcterms:created>
  <dcterms:modified xsi:type="dcterms:W3CDTF">2023-07-31T23:06:50Z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0x010100A79E0591F685544899FFAB7B2930471D00B8812900577AE54BAAB609D188BC2CA4</vt:lpwstr>
  </property>
  <property fmtid="{D5CDD505-2E9C-101B-9397-08002B2CF9AE}" pid="3" name="_dlc_DocIdItemGuid">
    <vt:lpwstr>bb1ea840-f61c-4b7a-a723-4316672adc93</vt:lpwstr>
  </property>
</Properties>
</file>